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-niekraszewicz.UERGS\Desktop\eleições\"/>
    </mc:Choice>
  </mc:AlternateContent>
  <bookViews>
    <workbookView xWindow="0" yWindow="0" windowWidth="28800" windowHeight="12135"/>
  </bookViews>
  <sheets>
    <sheet name="CALCULO 2018" sheetId="13" r:id="rId1"/>
    <sheet name="CONFERENCIA UNIDADES" sheetId="12" r:id="rId2"/>
  </sheets>
  <calcPr calcId="152511"/>
</workbook>
</file>

<file path=xl/calcChain.xml><?xml version="1.0" encoding="utf-8"?>
<calcChain xmlns="http://schemas.openxmlformats.org/spreadsheetml/2006/main">
  <c r="C16" i="13" l="1"/>
  <c r="I16" i="13"/>
  <c r="L15" i="13" l="1"/>
  <c r="L13" i="13"/>
  <c r="D108" i="12" l="1"/>
  <c r="E108" i="12"/>
  <c r="D107" i="12"/>
  <c r="E107" i="12"/>
  <c r="C108" i="12"/>
  <c r="C107" i="12"/>
  <c r="F16" i="13" l="1"/>
  <c r="J15" i="13" l="1"/>
  <c r="G15" i="13"/>
  <c r="D15" i="13"/>
  <c r="G13" i="13"/>
  <c r="D13" i="13"/>
  <c r="D10" i="13"/>
  <c r="N15" i="13" l="1"/>
  <c r="M15" i="13"/>
  <c r="J14" i="13"/>
  <c r="J13" i="13"/>
  <c r="N13" i="13" s="1"/>
  <c r="G14" i="13"/>
  <c r="G16" i="13" s="1"/>
  <c r="D14" i="13"/>
  <c r="D16" i="13" s="1"/>
  <c r="L14" i="13"/>
  <c r="L16" i="13" s="1"/>
  <c r="L10" i="13"/>
  <c r="J10" i="13"/>
  <c r="G10" i="13"/>
  <c r="M6" i="13"/>
  <c r="L6" i="13"/>
  <c r="J16" i="13" l="1"/>
  <c r="N14" i="13"/>
  <c r="M14" i="13"/>
  <c r="M13" i="13" l="1"/>
  <c r="M16" i="13" s="1"/>
</calcChain>
</file>

<file path=xl/sharedStrings.xml><?xml version="1.0" encoding="utf-8"?>
<sst xmlns="http://schemas.openxmlformats.org/spreadsheetml/2006/main" count="258" uniqueCount="50">
  <si>
    <t xml:space="preserve">NÍVEL  SALARIAL - </t>
  </si>
  <si>
    <t>CHAPA 01</t>
  </si>
  <si>
    <t>CHAPA 02</t>
  </si>
  <si>
    <t>DOCENTES</t>
  </si>
  <si>
    <t>T. ADMINISTRATIVOS</t>
  </si>
  <si>
    <t>DISCENTES</t>
  </si>
  <si>
    <t>VOTOS</t>
  </si>
  <si>
    <t>TOTAL</t>
  </si>
  <si>
    <t>VOTOS HABILITADOS</t>
  </si>
  <si>
    <t>VOTOS VÁLIDOS</t>
  </si>
  <si>
    <t>TOTAL DOS VOTOS VÁLIDOS E A PORCENTAGEM DE VOTANTES POR CATEGORIA</t>
  </si>
  <si>
    <t>TOTAL GERAL</t>
  </si>
  <si>
    <t>CONFERENCIA VOTOS UNIDADES</t>
  </si>
  <si>
    <t>UNIDADES</t>
  </si>
  <si>
    <t>ALEGRETE</t>
  </si>
  <si>
    <t>BAGE</t>
  </si>
  <si>
    <t>Habilitados</t>
  </si>
  <si>
    <t>Votos Válidos</t>
  </si>
  <si>
    <t>CACHOEIRA DO SUL</t>
  </si>
  <si>
    <t>NÚMERO DE VOTOS</t>
  </si>
  <si>
    <t>COEF. PROP.</t>
  </si>
  <si>
    <t>TOTAL COEF.PROP.</t>
  </si>
  <si>
    <t>TOTAL V. VALIDOS</t>
  </si>
  <si>
    <t>CONFOME PREVISÃO NO ART. 394 DO RGU PARA EFEITOS DE CONTAGEM DOS VOTOS SERA APLICADO UM FATOR DE AJUSTE DEFINIDO COMO COEFICIENTE ENTRE OS VOTOS VÁLIDOS E OS VOTOS HABILITADOS PARA VOTAR.                                                                                                                                                                            * OS NÚMEROS APRESENTADOS NA PLANILHA SÃO MERAMENTE PARA EXEMPLO DEMONSTRATIVO DAS FORMULAS.</t>
  </si>
  <si>
    <t>DETALHES DO CALCULO DA APURAÇÃO DE VOTOS PARA REITOR E VICE REITOR 2018</t>
  </si>
  <si>
    <t>CHAPA 03</t>
  </si>
  <si>
    <t>CAXIAS DO SUL</t>
  </si>
  <si>
    <t>BENTO GONÇALVES</t>
  </si>
  <si>
    <t>CRUZ ALTA</t>
  </si>
  <si>
    <t>ENCANTADO</t>
  </si>
  <si>
    <t>ERECHIM</t>
  </si>
  <si>
    <t>FREDERICO WESTPHALEN</t>
  </si>
  <si>
    <t>MONTENEGRO</t>
  </si>
  <si>
    <t>NOVO HAMBURGO</t>
  </si>
  <si>
    <t>OSÓRIO</t>
  </si>
  <si>
    <t>PORTO ALEGRE</t>
  </si>
  <si>
    <t>SANADUVA</t>
  </si>
  <si>
    <t>SANTA CURZ DO SUL</t>
  </si>
  <si>
    <t>SANTANA DO LIVRAMENTO</t>
  </si>
  <si>
    <t>SÃO BORJA</t>
  </si>
  <si>
    <t>SÃO FRANCISCO DE PAULA</t>
  </si>
  <si>
    <t>SÃO LUIZ GONZAGA</t>
  </si>
  <si>
    <t>TAPES</t>
  </si>
  <si>
    <t>TRÊS PASSOS</t>
  </si>
  <si>
    <t>VACARIA</t>
  </si>
  <si>
    <t>SOLEDADE</t>
  </si>
  <si>
    <t>REITORIA</t>
  </si>
  <si>
    <t>GUAÍBA</t>
  </si>
  <si>
    <t>Votantes</t>
  </si>
  <si>
    <t>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</si>
</sst>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5" borderId="1" xfId="0" applyFill="1" applyBorder="1"/>
    <xf numFmtId="0" fontId="0" fillId="0" borderId="2" xfId="0" applyBorder="1"/>
    <xf numFmtId="0" fontId="0" fillId="0" borderId="5" xfId="0" applyBorder="1"/>
    <xf numFmtId="0" fontId="0" fillId="0" borderId="3" xfId="0" applyBorder="1"/>
    <xf numFmtId="0" fontId="6" fillId="4" borderId="1" xfId="0" applyFont="1" applyFill="1" applyBorder="1" applyProtection="1">
      <protection locked="0"/>
    </xf>
    <xf numFmtId="0" fontId="0" fillId="0" borderId="0" xfId="0" applyBorder="1"/>
    <xf numFmtId="9" fontId="6" fillId="5" borderId="1" xfId="0" applyNumberFormat="1" applyFont="1" applyFill="1" applyBorder="1" applyAlignment="1">
      <alignment horizontal="center"/>
    </xf>
    <xf numFmtId="10" fontId="6" fillId="5" borderId="1" xfId="2" applyNumberFormat="1" applyFont="1" applyFill="1" applyBorder="1" applyAlignment="1">
      <alignment horizontal="center"/>
    </xf>
    <xf numFmtId="10" fontId="7" fillId="0" borderId="1" xfId="0" applyNumberFormat="1" applyFont="1" applyBorder="1"/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10" fontId="5" fillId="4" borderId="1" xfId="2" applyNumberFormat="1" applyFont="1" applyFill="1" applyBorder="1" applyAlignment="1" applyProtection="1">
      <alignment horizontal="center" vertical="center"/>
      <protection locked="0"/>
    </xf>
    <xf numFmtId="0" fontId="5" fillId="4" borderId="1" xfId="1" applyNumberFormat="1" applyFont="1" applyFill="1" applyBorder="1" applyAlignment="1">
      <alignment horizontal="center" vertical="center"/>
    </xf>
    <xf numFmtId="10" fontId="5" fillId="4" borderId="1" xfId="2" applyNumberFormat="1" applyFont="1" applyFill="1" applyBorder="1" applyAlignment="1">
      <alignment horizontal="center" vertical="center"/>
    </xf>
    <xf numFmtId="10" fontId="7" fillId="0" borderId="1" xfId="2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0" fontId="6" fillId="5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center" vertical="center"/>
    </xf>
    <xf numFmtId="10" fontId="6" fillId="5" borderId="2" xfId="2" applyNumberFormat="1" applyFont="1" applyFill="1" applyBorder="1" applyAlignment="1">
      <alignment horizontal="center" vertical="center"/>
    </xf>
    <xf numFmtId="0" fontId="0" fillId="0" borderId="6" xfId="0" applyBorder="1"/>
    <xf numFmtId="0" fontId="4" fillId="5" borderId="1" xfId="0" applyFont="1" applyFill="1" applyBorder="1" applyAlignment="1">
      <alignment wrapText="1"/>
    </xf>
    <xf numFmtId="0" fontId="6" fillId="5" borderId="7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/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Protection="1">
      <protection locked="0"/>
    </xf>
    <xf numFmtId="0" fontId="8" fillId="0" borderId="1" xfId="0" applyFont="1" applyBorder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1" xfId="1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</cellXfs>
  <cellStyles count="3">
    <cellStyle name="Normal" xfId="0" builtinId="0"/>
    <cellStyle name="Normal_Plan1" xfId="1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tabSelected="1" topLeftCell="B2" zoomScale="59" zoomScaleNormal="59" workbookViewId="0">
      <selection activeCell="J45" sqref="J45"/>
    </sheetView>
  </sheetViews>
  <sheetFormatPr defaultRowHeight="15" x14ac:dyDescent="0.25"/>
  <cols>
    <col min="1" max="1" width="3.5703125" customWidth="1"/>
    <col min="2" max="2" width="25.5703125" bestFit="1" customWidth="1"/>
    <col min="3" max="3" width="13.5703125" bestFit="1" customWidth="1"/>
    <col min="4" max="4" width="9.85546875" bestFit="1" customWidth="1"/>
    <col min="5" max="5" width="14.140625" customWidth="1"/>
    <col min="6" max="6" width="14.7109375" customWidth="1"/>
    <col min="7" max="7" width="10.7109375" customWidth="1"/>
    <col min="8" max="8" width="14.5703125" customWidth="1"/>
    <col min="9" max="9" width="13.7109375" bestFit="1" customWidth="1"/>
    <col min="10" max="10" width="9.7109375" bestFit="1" customWidth="1"/>
    <col min="11" max="11" width="15.140625" customWidth="1"/>
    <col min="12" max="12" width="15.42578125" customWidth="1"/>
    <col min="13" max="13" width="11.140625" bestFit="1" customWidth="1"/>
    <col min="14" max="14" width="15.42578125" customWidth="1"/>
    <col min="23" max="23" width="12.28515625" bestFit="1" customWidth="1"/>
  </cols>
  <sheetData>
    <row r="1" spans="2:15" ht="15" hidden="1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7"/>
      <c r="K1" s="7"/>
    </row>
    <row r="2" spans="2:15" ht="15" customHeight="1" x14ac:dyDescent="0.25">
      <c r="B2" s="3"/>
      <c r="C2" s="4"/>
      <c r="D2" s="4"/>
      <c r="E2" s="4"/>
      <c r="F2" s="4"/>
      <c r="G2" s="4"/>
      <c r="H2" s="4"/>
      <c r="I2" s="5"/>
      <c r="J2" s="7"/>
      <c r="K2" s="7"/>
    </row>
    <row r="3" spans="2:15" ht="65.25" customHeight="1" x14ac:dyDescent="0.5">
      <c r="B3" s="38" t="s">
        <v>24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5" ht="68.25" customHeight="1" x14ac:dyDescent="0.3">
      <c r="B4" s="40" t="s">
        <v>23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2:15" ht="18.75" x14ac:dyDescent="0.3">
      <c r="B5" s="43" t="s">
        <v>8</v>
      </c>
      <c r="C5" s="44" t="s">
        <v>3</v>
      </c>
      <c r="D5" s="44"/>
      <c r="E5" s="27"/>
      <c r="F5" s="44" t="s">
        <v>4</v>
      </c>
      <c r="G5" s="44"/>
      <c r="H5" s="27"/>
      <c r="I5" s="44" t="s">
        <v>5</v>
      </c>
      <c r="J5" s="44"/>
      <c r="K5" s="27"/>
      <c r="L5" s="45" t="s">
        <v>7</v>
      </c>
      <c r="M5" s="45"/>
    </row>
    <row r="6" spans="2:15" ht="18.75" x14ac:dyDescent="0.3">
      <c r="B6" s="43"/>
      <c r="C6" s="27">
        <v>261</v>
      </c>
      <c r="D6" s="9">
        <v>0.33329999999999999</v>
      </c>
      <c r="E6" s="9"/>
      <c r="F6" s="27">
        <v>185</v>
      </c>
      <c r="G6" s="9">
        <v>0.33329999999999999</v>
      </c>
      <c r="H6" s="9"/>
      <c r="I6" s="27">
        <v>3300</v>
      </c>
      <c r="J6" s="9">
        <v>0.33329999999999999</v>
      </c>
      <c r="K6" s="9"/>
      <c r="L6" s="27">
        <f>SUM(C6+F6+I6)</f>
        <v>3746</v>
      </c>
      <c r="M6" s="8">
        <f>SUM(D6+G6+J6)</f>
        <v>0.99990000000000001</v>
      </c>
    </row>
    <row r="8" spans="2:15" ht="18.75" x14ac:dyDescent="0.3">
      <c r="B8" s="48" t="s">
        <v>10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2:15" ht="18.75" x14ac:dyDescent="0.3">
      <c r="B9" s="43" t="s">
        <v>9</v>
      </c>
      <c r="C9" s="44" t="s">
        <v>3</v>
      </c>
      <c r="D9" s="44"/>
      <c r="E9" s="27"/>
      <c r="F9" s="44" t="s">
        <v>4</v>
      </c>
      <c r="G9" s="44"/>
      <c r="H9" s="27"/>
      <c r="I9" s="44" t="s">
        <v>5</v>
      </c>
      <c r="J9" s="44"/>
      <c r="K9" s="27"/>
      <c r="L9" s="45" t="s">
        <v>7</v>
      </c>
      <c r="M9" s="45"/>
    </row>
    <row r="10" spans="2:15" ht="18.75" x14ac:dyDescent="0.25">
      <c r="B10" s="43"/>
      <c r="C10" s="26">
        <v>210</v>
      </c>
      <c r="D10" s="18">
        <f>C10/C6</f>
        <v>0.8045977011494253</v>
      </c>
      <c r="E10" s="18"/>
      <c r="F10" s="26">
        <v>180</v>
      </c>
      <c r="G10" s="18">
        <f>F10/F6</f>
        <v>0.97297297297297303</v>
      </c>
      <c r="H10" s="18"/>
      <c r="I10" s="26">
        <v>3000</v>
      </c>
      <c r="J10" s="18">
        <f>I10/I6</f>
        <v>0.90909090909090906</v>
      </c>
      <c r="K10" s="22"/>
      <c r="L10" s="49">
        <f>SUM(C10+F10+I10)</f>
        <v>3390</v>
      </c>
      <c r="M10" s="50"/>
    </row>
    <row r="12" spans="2:15" ht="37.5" x14ac:dyDescent="0.3">
      <c r="B12" s="1"/>
      <c r="C12" s="46" t="s">
        <v>3</v>
      </c>
      <c r="D12" s="46"/>
      <c r="E12" s="25" t="s">
        <v>20</v>
      </c>
      <c r="F12" s="46" t="s">
        <v>4</v>
      </c>
      <c r="G12" s="46"/>
      <c r="H12" s="25" t="s">
        <v>20</v>
      </c>
      <c r="I12" s="46" t="s">
        <v>5</v>
      </c>
      <c r="J12" s="46"/>
      <c r="K12" s="25" t="s">
        <v>20</v>
      </c>
      <c r="L12" s="47" t="s">
        <v>22</v>
      </c>
      <c r="M12" s="47"/>
      <c r="N12" s="24" t="s">
        <v>21</v>
      </c>
      <c r="O12" s="23"/>
    </row>
    <row r="13" spans="2:15" ht="18.75" x14ac:dyDescent="0.3">
      <c r="B13" s="6" t="s">
        <v>1</v>
      </c>
      <c r="C13" s="11">
        <v>60</v>
      </c>
      <c r="D13" s="13">
        <f>C13/(3*C10)</f>
        <v>9.5238095238095233E-2</v>
      </c>
      <c r="E13" s="13"/>
      <c r="F13" s="14">
        <v>40</v>
      </c>
      <c r="G13" s="15">
        <f>F13/(3*F10)</f>
        <v>7.407407407407407E-2</v>
      </c>
      <c r="H13" s="15"/>
      <c r="I13" s="11">
        <v>800</v>
      </c>
      <c r="J13" s="13">
        <f>I13/(3*I10)</f>
        <v>8.8888888888888892E-2</v>
      </c>
      <c r="K13" s="13"/>
      <c r="L13" s="12">
        <f>SUM(C13+F13+I13)</f>
        <v>900</v>
      </c>
      <c r="M13" s="16">
        <f t="shared" ref="L13:M15" si="0">SUM(D13+G13+J13)</f>
        <v>0.25820105820105821</v>
      </c>
      <c r="N13" s="10">
        <f>D13+G13+J13</f>
        <v>0.25820105820105821</v>
      </c>
    </row>
    <row r="14" spans="2:15" ht="18.75" x14ac:dyDescent="0.3">
      <c r="B14" s="6" t="s">
        <v>2</v>
      </c>
      <c r="C14" s="11">
        <v>80</v>
      </c>
      <c r="D14" s="13">
        <f>C14/(3*C10)</f>
        <v>0.12698412698412698</v>
      </c>
      <c r="E14" s="13"/>
      <c r="F14" s="17">
        <v>40</v>
      </c>
      <c r="G14" s="15">
        <f>F14/(3*F10)</f>
        <v>7.407407407407407E-2</v>
      </c>
      <c r="H14" s="15"/>
      <c r="I14" s="11">
        <v>1100</v>
      </c>
      <c r="J14" s="13">
        <f>I14/(3*I10)</f>
        <v>0.12222222222222222</v>
      </c>
      <c r="K14" s="13"/>
      <c r="L14" s="12">
        <f t="shared" si="0"/>
        <v>1220</v>
      </c>
      <c r="M14" s="16">
        <f t="shared" si="0"/>
        <v>0.32328042328042328</v>
      </c>
      <c r="N14" s="10">
        <f>D14+G14+J14</f>
        <v>0.32328042328042328</v>
      </c>
    </row>
    <row r="15" spans="2:15" ht="18.75" x14ac:dyDescent="0.3">
      <c r="B15" s="6" t="s">
        <v>25</v>
      </c>
      <c r="C15" s="11">
        <v>70</v>
      </c>
      <c r="D15" s="13">
        <f>C15/(3*C10)</f>
        <v>0.1111111111111111</v>
      </c>
      <c r="E15" s="13"/>
      <c r="F15" s="17">
        <v>100</v>
      </c>
      <c r="G15" s="15">
        <f>F15/(3*F10)</f>
        <v>0.18518518518518517</v>
      </c>
      <c r="H15" s="15"/>
      <c r="I15" s="11">
        <v>1100</v>
      </c>
      <c r="J15" s="13">
        <f>I15/(3*I10)</f>
        <v>0.12222222222222222</v>
      </c>
      <c r="K15" s="13"/>
      <c r="L15" s="12">
        <f>SUM(C15+F15+I15)</f>
        <v>1270</v>
      </c>
      <c r="M15" s="16">
        <f t="shared" si="0"/>
        <v>0.41851851851851851</v>
      </c>
      <c r="N15" s="10">
        <f>D15+G15+J15</f>
        <v>0.41851851851851851</v>
      </c>
    </row>
    <row r="16" spans="2:15" ht="18.75" x14ac:dyDescent="0.3">
      <c r="B16" s="19" t="s">
        <v>11</v>
      </c>
      <c r="C16" s="20">
        <f>SUM(C13:C15)</f>
        <v>210</v>
      </c>
      <c r="D16" s="21">
        <f>SUM(D13:D15)</f>
        <v>0.33333333333333331</v>
      </c>
      <c r="E16" s="21"/>
      <c r="F16" s="20">
        <f>SUM(F13:F15)</f>
        <v>180</v>
      </c>
      <c r="G16" s="21">
        <f>SUM(G13:G15)</f>
        <v>0.33333333333333331</v>
      </c>
      <c r="H16" s="21"/>
      <c r="I16" s="20">
        <f>SUM(I13:I15)</f>
        <v>3000</v>
      </c>
      <c r="J16" s="21">
        <f>SUM(J13:J15)</f>
        <v>0.33333333333333331</v>
      </c>
      <c r="K16" s="21"/>
      <c r="L16" s="20">
        <f>SUM(L13:L15)</f>
        <v>3390</v>
      </c>
      <c r="M16" s="21">
        <f>SUM(M13:M15)</f>
        <v>1</v>
      </c>
      <c r="N16" s="2"/>
    </row>
  </sheetData>
  <mergeCells count="18">
    <mergeCell ref="I12:J12"/>
    <mergeCell ref="L12:M12"/>
    <mergeCell ref="B8:M8"/>
    <mergeCell ref="B9:B10"/>
    <mergeCell ref="C9:D9"/>
    <mergeCell ref="F9:G9"/>
    <mergeCell ref="I9:J9"/>
    <mergeCell ref="L9:M9"/>
    <mergeCell ref="L10:M10"/>
    <mergeCell ref="C12:D12"/>
    <mergeCell ref="F12:G12"/>
    <mergeCell ref="B3:M3"/>
    <mergeCell ref="B4:M4"/>
    <mergeCell ref="B5:B6"/>
    <mergeCell ref="C5:D5"/>
    <mergeCell ref="F5:G5"/>
    <mergeCell ref="I5:J5"/>
    <mergeCell ref="L5:M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9"/>
  <sheetViews>
    <sheetView topLeftCell="A2" zoomScale="85" zoomScaleNormal="85" workbookViewId="0">
      <pane ySplit="2" topLeftCell="A40" activePane="bottomLeft" state="frozen"/>
      <selection activeCell="A2" sqref="A2"/>
      <selection pane="bottomLeft" activeCell="F100" sqref="F100"/>
    </sheetView>
  </sheetViews>
  <sheetFormatPr defaultRowHeight="15" x14ac:dyDescent="0.25"/>
  <cols>
    <col min="1" max="1" width="3.5703125" customWidth="1"/>
    <col min="2" max="2" width="32.7109375" customWidth="1"/>
    <col min="3" max="3" width="13.42578125" bestFit="1" customWidth="1"/>
    <col min="4" max="4" width="17.85546875" customWidth="1"/>
    <col min="5" max="5" width="13.5703125" bestFit="1" customWidth="1"/>
  </cols>
  <sheetData>
    <row r="1" spans="2:5" ht="15" hidden="1" customHeight="1" x14ac:dyDescent="0.25">
      <c r="B1" s="1" t="s">
        <v>0</v>
      </c>
      <c r="C1" s="1"/>
      <c r="D1" s="1"/>
      <c r="E1" s="1"/>
    </row>
    <row r="2" spans="2:5" ht="15" customHeight="1" x14ac:dyDescent="0.25">
      <c r="B2" s="3"/>
      <c r="C2" s="4"/>
      <c r="D2" s="4"/>
      <c r="E2" s="5"/>
    </row>
    <row r="3" spans="2:5" ht="35.25" customHeight="1" x14ac:dyDescent="0.5">
      <c r="B3" s="38" t="s">
        <v>12</v>
      </c>
      <c r="C3" s="39"/>
      <c r="D3" s="39"/>
      <c r="E3" s="39"/>
    </row>
    <row r="4" spans="2:5" ht="26.25" customHeight="1" x14ac:dyDescent="0.3">
      <c r="B4" s="29" t="s">
        <v>13</v>
      </c>
      <c r="C4" s="53" t="s">
        <v>19</v>
      </c>
      <c r="D4" s="53"/>
      <c r="E4" s="53"/>
    </row>
    <row r="5" spans="2:5" ht="18.75" x14ac:dyDescent="0.3">
      <c r="B5" s="44" t="s">
        <v>14</v>
      </c>
      <c r="C5" s="28" t="s">
        <v>3</v>
      </c>
      <c r="D5" s="28" t="s">
        <v>4</v>
      </c>
      <c r="E5" s="28" t="s">
        <v>5</v>
      </c>
    </row>
    <row r="6" spans="2:5" ht="18.75" x14ac:dyDescent="0.3">
      <c r="B6" s="44"/>
      <c r="C6" s="28" t="s">
        <v>6</v>
      </c>
      <c r="D6" s="28" t="s">
        <v>6</v>
      </c>
      <c r="E6" s="28" t="s">
        <v>6</v>
      </c>
    </row>
    <row r="7" spans="2:5" ht="18.75" x14ac:dyDescent="0.3">
      <c r="B7" s="34" t="s">
        <v>16</v>
      </c>
      <c r="C7" s="34">
        <v>15</v>
      </c>
      <c r="D7" s="34">
        <v>5</v>
      </c>
      <c r="E7" s="34">
        <v>300</v>
      </c>
    </row>
    <row r="8" spans="2:5" ht="18.75" x14ac:dyDescent="0.3">
      <c r="B8" s="35" t="s">
        <v>48</v>
      </c>
      <c r="C8" s="35"/>
      <c r="D8" s="36"/>
      <c r="E8" s="35"/>
    </row>
    <row r="9" spans="2:5" ht="18.75" customHeight="1" x14ac:dyDescent="0.3">
      <c r="B9" s="51" t="s">
        <v>15</v>
      </c>
      <c r="C9" s="28" t="s">
        <v>3</v>
      </c>
      <c r="D9" s="28" t="s">
        <v>4</v>
      </c>
      <c r="E9" s="28" t="s">
        <v>5</v>
      </c>
    </row>
    <row r="10" spans="2:5" ht="18.75" customHeight="1" x14ac:dyDescent="0.3">
      <c r="B10" s="52"/>
      <c r="C10" s="28" t="s">
        <v>6</v>
      </c>
      <c r="D10" s="28" t="s">
        <v>6</v>
      </c>
      <c r="E10" s="28" t="s">
        <v>6</v>
      </c>
    </row>
    <row r="11" spans="2:5" ht="18.75" x14ac:dyDescent="0.3">
      <c r="B11" s="34" t="s">
        <v>16</v>
      </c>
      <c r="C11" s="37"/>
      <c r="D11" s="37"/>
      <c r="E11" s="37"/>
    </row>
    <row r="12" spans="2:5" ht="18.75" x14ac:dyDescent="0.3">
      <c r="B12" s="35" t="s">
        <v>48</v>
      </c>
      <c r="C12" s="37">
        <v>12</v>
      </c>
      <c r="D12" s="37">
        <v>24</v>
      </c>
      <c r="E12" s="37">
        <v>100</v>
      </c>
    </row>
    <row r="13" spans="2:5" ht="18.75" customHeight="1" x14ac:dyDescent="0.3">
      <c r="B13" s="51" t="s">
        <v>27</v>
      </c>
      <c r="C13" s="28" t="s">
        <v>3</v>
      </c>
      <c r="D13" s="28" t="s">
        <v>4</v>
      </c>
      <c r="E13" s="28" t="s">
        <v>5</v>
      </c>
    </row>
    <row r="14" spans="2:5" ht="18.75" customHeight="1" x14ac:dyDescent="0.3">
      <c r="B14" s="52"/>
      <c r="C14" s="28" t="s">
        <v>6</v>
      </c>
      <c r="D14" s="28" t="s">
        <v>6</v>
      </c>
      <c r="E14" s="28" t="s">
        <v>6</v>
      </c>
    </row>
    <row r="15" spans="2:5" ht="18.75" x14ac:dyDescent="0.3">
      <c r="B15" s="34" t="s">
        <v>16</v>
      </c>
      <c r="C15" s="37"/>
      <c r="D15" s="37"/>
      <c r="E15" s="37"/>
    </row>
    <row r="16" spans="2:5" ht="18.75" x14ac:dyDescent="0.3">
      <c r="B16" s="35" t="s">
        <v>48</v>
      </c>
      <c r="C16" s="37"/>
      <c r="D16" s="37"/>
      <c r="E16" s="37"/>
    </row>
    <row r="17" spans="2:5" ht="18.75" x14ac:dyDescent="0.3">
      <c r="B17" s="51" t="s">
        <v>18</v>
      </c>
      <c r="C17" s="28" t="s">
        <v>3</v>
      </c>
      <c r="D17" s="28" t="s">
        <v>4</v>
      </c>
      <c r="E17" s="28" t="s">
        <v>5</v>
      </c>
    </row>
    <row r="18" spans="2:5" ht="18.75" x14ac:dyDescent="0.3">
      <c r="B18" s="52"/>
      <c r="C18" s="28" t="s">
        <v>6</v>
      </c>
      <c r="D18" s="28" t="s">
        <v>6</v>
      </c>
      <c r="E18" s="28" t="s">
        <v>6</v>
      </c>
    </row>
    <row r="19" spans="2:5" ht="18.75" x14ac:dyDescent="0.3">
      <c r="B19" s="34" t="s">
        <v>16</v>
      </c>
      <c r="C19" s="37"/>
      <c r="D19" s="37"/>
      <c r="E19" s="37"/>
    </row>
    <row r="20" spans="2:5" ht="18.75" x14ac:dyDescent="0.3">
      <c r="B20" s="35" t="s">
        <v>48</v>
      </c>
      <c r="C20" s="37"/>
      <c r="D20" s="37"/>
      <c r="E20" s="37"/>
    </row>
    <row r="21" spans="2:5" ht="18.75" x14ac:dyDescent="0.3">
      <c r="B21" s="51" t="s">
        <v>26</v>
      </c>
      <c r="C21" s="28" t="s">
        <v>3</v>
      </c>
      <c r="D21" s="28" t="s">
        <v>4</v>
      </c>
      <c r="E21" s="28" t="s">
        <v>5</v>
      </c>
    </row>
    <row r="22" spans="2:5" ht="18.75" x14ac:dyDescent="0.3">
      <c r="B22" s="52"/>
      <c r="C22" s="28" t="s">
        <v>6</v>
      </c>
      <c r="D22" s="28" t="s">
        <v>6</v>
      </c>
      <c r="E22" s="28" t="s">
        <v>6</v>
      </c>
    </row>
    <row r="23" spans="2:5" ht="18.75" x14ac:dyDescent="0.3">
      <c r="B23" s="34" t="s">
        <v>16</v>
      </c>
      <c r="C23" s="37"/>
      <c r="D23" s="37"/>
      <c r="E23" s="37"/>
    </row>
    <row r="24" spans="2:5" ht="18.75" x14ac:dyDescent="0.3">
      <c r="B24" s="35" t="s">
        <v>48</v>
      </c>
      <c r="C24" s="37"/>
      <c r="D24" s="37"/>
      <c r="E24" s="37"/>
    </row>
    <row r="25" spans="2:5" ht="18.75" x14ac:dyDescent="0.3">
      <c r="B25" s="51" t="s">
        <v>28</v>
      </c>
      <c r="C25" s="28" t="s">
        <v>3</v>
      </c>
      <c r="D25" s="28" t="s">
        <v>4</v>
      </c>
      <c r="E25" s="28" t="s">
        <v>5</v>
      </c>
    </row>
    <row r="26" spans="2:5" ht="18.75" x14ac:dyDescent="0.3">
      <c r="B26" s="52"/>
      <c r="C26" s="28" t="s">
        <v>6</v>
      </c>
      <c r="D26" s="28" t="s">
        <v>6</v>
      </c>
      <c r="E26" s="28" t="s">
        <v>6</v>
      </c>
    </row>
    <row r="27" spans="2:5" ht="18.75" x14ac:dyDescent="0.3">
      <c r="B27" s="34" t="s">
        <v>16</v>
      </c>
      <c r="C27" s="37"/>
      <c r="D27" s="37"/>
      <c r="E27" s="37"/>
    </row>
    <row r="28" spans="2:5" ht="18.75" x14ac:dyDescent="0.3">
      <c r="B28" s="35" t="s">
        <v>48</v>
      </c>
      <c r="C28" s="37"/>
      <c r="D28" s="37"/>
      <c r="E28" s="37"/>
    </row>
    <row r="29" spans="2:5" ht="18.75" x14ac:dyDescent="0.3">
      <c r="B29" s="51" t="s">
        <v>29</v>
      </c>
      <c r="C29" s="28" t="s">
        <v>3</v>
      </c>
      <c r="D29" s="28" t="s">
        <v>4</v>
      </c>
      <c r="E29" s="28" t="s">
        <v>5</v>
      </c>
    </row>
    <row r="30" spans="2:5" ht="18.75" x14ac:dyDescent="0.3">
      <c r="B30" s="52"/>
      <c r="C30" s="28" t="s">
        <v>6</v>
      </c>
      <c r="D30" s="28" t="s">
        <v>6</v>
      </c>
      <c r="E30" s="28" t="s">
        <v>6</v>
      </c>
    </row>
    <row r="31" spans="2:5" ht="18.75" x14ac:dyDescent="0.3">
      <c r="B31" s="34" t="s">
        <v>16</v>
      </c>
      <c r="C31" s="37"/>
      <c r="D31" s="37"/>
      <c r="E31" s="37"/>
    </row>
    <row r="32" spans="2:5" ht="18.75" x14ac:dyDescent="0.3">
      <c r="B32" s="35" t="s">
        <v>48</v>
      </c>
      <c r="C32" s="37"/>
      <c r="D32" s="37"/>
      <c r="E32" s="37"/>
    </row>
    <row r="33" spans="2:5" ht="18.75" x14ac:dyDescent="0.3">
      <c r="B33" s="51" t="s">
        <v>30</v>
      </c>
      <c r="C33" s="28" t="s">
        <v>3</v>
      </c>
      <c r="D33" s="28" t="s">
        <v>4</v>
      </c>
      <c r="E33" s="28" t="s">
        <v>5</v>
      </c>
    </row>
    <row r="34" spans="2:5" ht="18.75" x14ac:dyDescent="0.3">
      <c r="B34" s="52"/>
      <c r="C34" s="28" t="s">
        <v>6</v>
      </c>
      <c r="D34" s="28" t="s">
        <v>6</v>
      </c>
      <c r="E34" s="28" t="s">
        <v>6</v>
      </c>
    </row>
    <row r="35" spans="2:5" ht="18.75" x14ac:dyDescent="0.3">
      <c r="B35" s="34" t="s">
        <v>16</v>
      </c>
      <c r="C35" s="37"/>
      <c r="D35" s="37"/>
      <c r="E35" s="37"/>
    </row>
    <row r="36" spans="2:5" ht="18.75" x14ac:dyDescent="0.3">
      <c r="B36" s="35" t="s">
        <v>48</v>
      </c>
      <c r="C36" s="37"/>
      <c r="D36" s="37"/>
      <c r="E36" s="37"/>
    </row>
    <row r="37" spans="2:5" ht="18.75" x14ac:dyDescent="0.3">
      <c r="B37" s="51" t="s">
        <v>31</v>
      </c>
      <c r="C37" s="28" t="s">
        <v>3</v>
      </c>
      <c r="D37" s="28" t="s">
        <v>4</v>
      </c>
      <c r="E37" s="28" t="s">
        <v>5</v>
      </c>
    </row>
    <row r="38" spans="2:5" ht="18.75" x14ac:dyDescent="0.3">
      <c r="B38" s="52"/>
      <c r="C38" s="28" t="s">
        <v>6</v>
      </c>
      <c r="D38" s="28" t="s">
        <v>6</v>
      </c>
      <c r="E38" s="28" t="s">
        <v>6</v>
      </c>
    </row>
    <row r="39" spans="2:5" ht="18.75" x14ac:dyDescent="0.3">
      <c r="B39" s="34" t="s">
        <v>16</v>
      </c>
      <c r="C39" s="37"/>
      <c r="D39" s="37"/>
      <c r="E39" s="37"/>
    </row>
    <row r="40" spans="2:5" ht="18.75" x14ac:dyDescent="0.3">
      <c r="B40" s="35" t="s">
        <v>48</v>
      </c>
      <c r="C40" s="37"/>
      <c r="D40" s="37"/>
      <c r="E40" s="37"/>
    </row>
    <row r="41" spans="2:5" ht="15.75" customHeight="1" x14ac:dyDescent="0.3">
      <c r="B41" s="51" t="s">
        <v>47</v>
      </c>
      <c r="C41" s="28" t="s">
        <v>3</v>
      </c>
      <c r="D41" s="28" t="s">
        <v>4</v>
      </c>
      <c r="E41" s="28" t="s">
        <v>5</v>
      </c>
    </row>
    <row r="42" spans="2:5" ht="15.75" customHeight="1" x14ac:dyDescent="0.3">
      <c r="B42" s="52"/>
      <c r="C42" s="28" t="s">
        <v>6</v>
      </c>
      <c r="D42" s="28" t="s">
        <v>6</v>
      </c>
      <c r="E42" s="28" t="s">
        <v>6</v>
      </c>
    </row>
    <row r="43" spans="2:5" ht="18.75" x14ac:dyDescent="0.3">
      <c r="B43" s="34" t="s">
        <v>16</v>
      </c>
      <c r="C43" s="37"/>
      <c r="D43" s="37"/>
      <c r="E43" s="37"/>
    </row>
    <row r="44" spans="2:5" ht="18.75" x14ac:dyDescent="0.3">
      <c r="B44" s="35" t="s">
        <v>48</v>
      </c>
      <c r="C44" s="37"/>
      <c r="D44" s="37"/>
      <c r="E44" s="37"/>
    </row>
    <row r="45" spans="2:5" ht="18.75" x14ac:dyDescent="0.3">
      <c r="B45" s="51" t="s">
        <v>32</v>
      </c>
      <c r="C45" s="28" t="s">
        <v>3</v>
      </c>
      <c r="D45" s="28" t="s">
        <v>4</v>
      </c>
      <c r="E45" s="28" t="s">
        <v>5</v>
      </c>
    </row>
    <row r="46" spans="2:5" ht="18.75" x14ac:dyDescent="0.3">
      <c r="B46" s="52"/>
      <c r="C46" s="28" t="s">
        <v>6</v>
      </c>
      <c r="D46" s="28" t="s">
        <v>6</v>
      </c>
      <c r="E46" s="28" t="s">
        <v>6</v>
      </c>
    </row>
    <row r="47" spans="2:5" ht="18.75" x14ac:dyDescent="0.3">
      <c r="B47" s="34" t="s">
        <v>16</v>
      </c>
      <c r="C47" s="37"/>
      <c r="D47" s="37"/>
      <c r="E47" s="37"/>
    </row>
    <row r="48" spans="2:5" ht="18.75" x14ac:dyDescent="0.3">
      <c r="B48" s="35" t="s">
        <v>48</v>
      </c>
      <c r="C48" s="37"/>
      <c r="D48" s="37"/>
      <c r="E48" s="37"/>
    </row>
    <row r="49" spans="2:5" ht="18.75" x14ac:dyDescent="0.3">
      <c r="B49" s="51" t="s">
        <v>33</v>
      </c>
      <c r="C49" s="28" t="s">
        <v>3</v>
      </c>
      <c r="D49" s="28" t="s">
        <v>4</v>
      </c>
      <c r="E49" s="28" t="s">
        <v>5</v>
      </c>
    </row>
    <row r="50" spans="2:5" ht="18.75" x14ac:dyDescent="0.3">
      <c r="B50" s="52"/>
      <c r="C50" s="28" t="s">
        <v>6</v>
      </c>
      <c r="D50" s="28" t="s">
        <v>6</v>
      </c>
      <c r="E50" s="28" t="s">
        <v>6</v>
      </c>
    </row>
    <row r="51" spans="2:5" ht="18.75" x14ac:dyDescent="0.3">
      <c r="B51" s="34" t="s">
        <v>16</v>
      </c>
      <c r="C51" s="37"/>
      <c r="D51" s="37"/>
      <c r="E51" s="37"/>
    </row>
    <row r="52" spans="2:5" ht="18.75" x14ac:dyDescent="0.3">
      <c r="B52" s="35" t="s">
        <v>48</v>
      </c>
      <c r="C52" s="37"/>
      <c r="D52" s="37"/>
      <c r="E52" s="37"/>
    </row>
    <row r="53" spans="2:5" ht="18.75" x14ac:dyDescent="0.3">
      <c r="B53" s="51" t="s">
        <v>34</v>
      </c>
      <c r="C53" s="28" t="s">
        <v>3</v>
      </c>
      <c r="D53" s="28" t="s">
        <v>4</v>
      </c>
      <c r="E53" s="28" t="s">
        <v>5</v>
      </c>
    </row>
    <row r="54" spans="2:5" ht="18.75" x14ac:dyDescent="0.3">
      <c r="B54" s="52"/>
      <c r="C54" s="28" t="s">
        <v>6</v>
      </c>
      <c r="D54" s="28" t="s">
        <v>6</v>
      </c>
      <c r="E54" s="28" t="s">
        <v>6</v>
      </c>
    </row>
    <row r="55" spans="2:5" ht="18.75" x14ac:dyDescent="0.3">
      <c r="B55" s="34" t="s">
        <v>16</v>
      </c>
      <c r="C55" s="37"/>
      <c r="D55" s="37"/>
      <c r="E55" s="37"/>
    </row>
    <row r="56" spans="2:5" ht="18.75" x14ac:dyDescent="0.3">
      <c r="B56" s="35" t="s">
        <v>48</v>
      </c>
      <c r="C56" s="37"/>
      <c r="D56" s="37"/>
      <c r="E56" s="37"/>
    </row>
    <row r="57" spans="2:5" ht="18.75" x14ac:dyDescent="0.3">
      <c r="B57" s="51" t="s">
        <v>35</v>
      </c>
      <c r="C57" s="28" t="s">
        <v>3</v>
      </c>
      <c r="D57" s="28" t="s">
        <v>4</v>
      </c>
      <c r="E57" s="28" t="s">
        <v>5</v>
      </c>
    </row>
    <row r="58" spans="2:5" ht="18.75" x14ac:dyDescent="0.3">
      <c r="B58" s="52"/>
      <c r="C58" s="28" t="s">
        <v>6</v>
      </c>
      <c r="D58" s="28" t="s">
        <v>6</v>
      </c>
      <c r="E58" s="28" t="s">
        <v>6</v>
      </c>
    </row>
    <row r="59" spans="2:5" ht="18.75" x14ac:dyDescent="0.3">
      <c r="B59" s="34" t="s">
        <v>16</v>
      </c>
      <c r="C59" s="37"/>
      <c r="D59" s="37"/>
      <c r="E59" s="37"/>
    </row>
    <row r="60" spans="2:5" ht="18.75" x14ac:dyDescent="0.3">
      <c r="B60" s="35" t="s">
        <v>48</v>
      </c>
      <c r="C60" s="37"/>
      <c r="D60" s="37"/>
      <c r="E60" s="37"/>
    </row>
    <row r="61" spans="2:5" ht="18.75" x14ac:dyDescent="0.3">
      <c r="B61" s="51" t="s">
        <v>36</v>
      </c>
      <c r="C61" s="28" t="s">
        <v>3</v>
      </c>
      <c r="D61" s="28" t="s">
        <v>4</v>
      </c>
      <c r="E61" s="28" t="s">
        <v>5</v>
      </c>
    </row>
    <row r="62" spans="2:5" ht="18.75" x14ac:dyDescent="0.3">
      <c r="B62" s="52"/>
      <c r="C62" s="28" t="s">
        <v>6</v>
      </c>
      <c r="D62" s="28" t="s">
        <v>6</v>
      </c>
      <c r="E62" s="28" t="s">
        <v>6</v>
      </c>
    </row>
    <row r="63" spans="2:5" ht="18.75" x14ac:dyDescent="0.3">
      <c r="B63" s="34" t="s">
        <v>16</v>
      </c>
      <c r="C63" s="37"/>
      <c r="D63" s="37"/>
      <c r="E63" s="37"/>
    </row>
    <row r="64" spans="2:5" ht="18.75" x14ac:dyDescent="0.3">
      <c r="B64" s="35" t="s">
        <v>48</v>
      </c>
      <c r="C64" s="37"/>
      <c r="D64" s="37"/>
      <c r="E64" s="37"/>
    </row>
    <row r="65" spans="2:5" ht="18.75" x14ac:dyDescent="0.3">
      <c r="B65" s="51" t="s">
        <v>37</v>
      </c>
      <c r="C65" s="28" t="s">
        <v>3</v>
      </c>
      <c r="D65" s="28" t="s">
        <v>4</v>
      </c>
      <c r="E65" s="28" t="s">
        <v>5</v>
      </c>
    </row>
    <row r="66" spans="2:5" ht="18.75" x14ac:dyDescent="0.3">
      <c r="B66" s="52"/>
      <c r="C66" s="28" t="s">
        <v>6</v>
      </c>
      <c r="D66" s="28" t="s">
        <v>6</v>
      </c>
      <c r="E66" s="28" t="s">
        <v>6</v>
      </c>
    </row>
    <row r="67" spans="2:5" ht="18.75" x14ac:dyDescent="0.3">
      <c r="B67" s="34" t="s">
        <v>16</v>
      </c>
      <c r="C67" s="37"/>
      <c r="D67" s="37"/>
      <c r="E67" s="37"/>
    </row>
    <row r="68" spans="2:5" ht="18.75" x14ac:dyDescent="0.3">
      <c r="B68" s="35" t="s">
        <v>48</v>
      </c>
      <c r="C68" s="37"/>
      <c r="D68" s="37"/>
      <c r="E68" s="37"/>
    </row>
    <row r="69" spans="2:5" ht="18.75" x14ac:dyDescent="0.3">
      <c r="B69" s="51" t="s">
        <v>38</v>
      </c>
      <c r="C69" s="28" t="s">
        <v>3</v>
      </c>
      <c r="D69" s="28" t="s">
        <v>4</v>
      </c>
      <c r="E69" s="28" t="s">
        <v>5</v>
      </c>
    </row>
    <row r="70" spans="2:5" ht="18.75" x14ac:dyDescent="0.3">
      <c r="B70" s="52"/>
      <c r="C70" s="28" t="s">
        <v>6</v>
      </c>
      <c r="D70" s="28" t="s">
        <v>6</v>
      </c>
      <c r="E70" s="28" t="s">
        <v>6</v>
      </c>
    </row>
    <row r="71" spans="2:5" ht="18.75" x14ac:dyDescent="0.3">
      <c r="B71" s="34" t="s">
        <v>16</v>
      </c>
      <c r="C71" s="37"/>
      <c r="D71" s="37"/>
      <c r="E71" s="37"/>
    </row>
    <row r="72" spans="2:5" ht="18.75" x14ac:dyDescent="0.3">
      <c r="B72" s="35" t="s">
        <v>48</v>
      </c>
      <c r="C72" s="37"/>
      <c r="D72" s="37"/>
      <c r="E72" s="37"/>
    </row>
    <row r="73" spans="2:5" ht="15.75" customHeight="1" x14ac:dyDescent="0.3">
      <c r="B73" s="51" t="s">
        <v>39</v>
      </c>
      <c r="C73" s="28" t="s">
        <v>3</v>
      </c>
      <c r="D73" s="28" t="s">
        <v>4</v>
      </c>
      <c r="E73" s="28" t="s">
        <v>5</v>
      </c>
    </row>
    <row r="74" spans="2:5" ht="15.75" customHeight="1" x14ac:dyDescent="0.3">
      <c r="B74" s="52"/>
      <c r="C74" s="28" t="s">
        <v>6</v>
      </c>
      <c r="D74" s="28" t="s">
        <v>6</v>
      </c>
      <c r="E74" s="28" t="s">
        <v>6</v>
      </c>
    </row>
    <row r="75" spans="2:5" ht="18.75" x14ac:dyDescent="0.3">
      <c r="B75" s="34" t="s">
        <v>16</v>
      </c>
      <c r="C75" s="37"/>
      <c r="D75" s="37"/>
      <c r="E75" s="37"/>
    </row>
    <row r="76" spans="2:5" ht="18.75" x14ac:dyDescent="0.3">
      <c r="B76" s="35" t="s">
        <v>48</v>
      </c>
      <c r="C76" s="37"/>
      <c r="D76" s="37"/>
      <c r="E76" s="37"/>
    </row>
    <row r="77" spans="2:5" ht="18.75" x14ac:dyDescent="0.3">
      <c r="B77" s="51" t="s">
        <v>40</v>
      </c>
      <c r="C77" s="28" t="s">
        <v>3</v>
      </c>
      <c r="D77" s="28" t="s">
        <v>4</v>
      </c>
      <c r="E77" s="28" t="s">
        <v>5</v>
      </c>
    </row>
    <row r="78" spans="2:5" ht="18.75" x14ac:dyDescent="0.3">
      <c r="B78" s="52"/>
      <c r="C78" s="28" t="s">
        <v>6</v>
      </c>
      <c r="D78" s="28" t="s">
        <v>6</v>
      </c>
      <c r="E78" s="28" t="s">
        <v>6</v>
      </c>
    </row>
    <row r="79" spans="2:5" ht="18.75" x14ac:dyDescent="0.3">
      <c r="B79" s="34" t="s">
        <v>16</v>
      </c>
      <c r="C79" s="37"/>
      <c r="D79" s="37"/>
      <c r="E79" s="37"/>
    </row>
    <row r="80" spans="2:5" ht="18.75" x14ac:dyDescent="0.3">
      <c r="B80" s="35" t="s">
        <v>48</v>
      </c>
      <c r="C80" s="37"/>
      <c r="D80" s="37"/>
      <c r="E80" s="37"/>
    </row>
    <row r="81" spans="2:5" ht="18.75" x14ac:dyDescent="0.3">
      <c r="B81" s="51" t="s">
        <v>41</v>
      </c>
      <c r="C81" s="28" t="s">
        <v>3</v>
      </c>
      <c r="D81" s="28" t="s">
        <v>4</v>
      </c>
      <c r="E81" s="28" t="s">
        <v>5</v>
      </c>
    </row>
    <row r="82" spans="2:5" ht="18.75" x14ac:dyDescent="0.3">
      <c r="B82" s="52"/>
      <c r="C82" s="28" t="s">
        <v>6</v>
      </c>
      <c r="D82" s="28" t="s">
        <v>6</v>
      </c>
      <c r="E82" s="28" t="s">
        <v>6</v>
      </c>
    </row>
    <row r="83" spans="2:5" ht="18.75" x14ac:dyDescent="0.3">
      <c r="B83" s="34" t="s">
        <v>16</v>
      </c>
      <c r="C83" s="37"/>
      <c r="D83" s="37"/>
      <c r="E83" s="37"/>
    </row>
    <row r="84" spans="2:5" ht="18.75" x14ac:dyDescent="0.3">
      <c r="B84" s="35" t="s">
        <v>48</v>
      </c>
      <c r="C84" s="37"/>
      <c r="D84" s="37"/>
      <c r="E84" s="37"/>
    </row>
    <row r="85" spans="2:5" ht="18.75" x14ac:dyDescent="0.3">
      <c r="B85" s="51" t="s">
        <v>45</v>
      </c>
      <c r="C85" s="28" t="s">
        <v>3</v>
      </c>
      <c r="D85" s="28" t="s">
        <v>4</v>
      </c>
      <c r="E85" s="28" t="s">
        <v>5</v>
      </c>
    </row>
    <row r="86" spans="2:5" ht="18.75" x14ac:dyDescent="0.3">
      <c r="B86" s="52"/>
      <c r="C86" s="28" t="s">
        <v>6</v>
      </c>
      <c r="D86" s="28" t="s">
        <v>6</v>
      </c>
      <c r="E86" s="28" t="s">
        <v>6</v>
      </c>
    </row>
    <row r="87" spans="2:5" ht="18.75" x14ac:dyDescent="0.3">
      <c r="B87" s="34" t="s">
        <v>16</v>
      </c>
      <c r="C87" s="37">
        <v>5</v>
      </c>
      <c r="D87" s="37">
        <v>12</v>
      </c>
      <c r="E87" s="37">
        <v>80</v>
      </c>
    </row>
    <row r="88" spans="2:5" ht="18.75" x14ac:dyDescent="0.3">
      <c r="B88" s="35" t="s">
        <v>17</v>
      </c>
      <c r="C88" s="37"/>
      <c r="D88" s="37"/>
      <c r="E88" s="37"/>
    </row>
    <row r="89" spans="2:5" ht="18.75" x14ac:dyDescent="0.3">
      <c r="B89" s="51" t="s">
        <v>42</v>
      </c>
      <c r="C89" s="28" t="s">
        <v>3</v>
      </c>
      <c r="D89" s="28" t="s">
        <v>4</v>
      </c>
      <c r="E89" s="28" t="s">
        <v>5</v>
      </c>
    </row>
    <row r="90" spans="2:5" ht="18.75" x14ac:dyDescent="0.3">
      <c r="B90" s="52"/>
      <c r="C90" s="28" t="s">
        <v>6</v>
      </c>
      <c r="D90" s="28" t="s">
        <v>6</v>
      </c>
      <c r="E90" s="28" t="s">
        <v>6</v>
      </c>
    </row>
    <row r="91" spans="2:5" ht="18.75" x14ac:dyDescent="0.3">
      <c r="B91" s="34" t="s">
        <v>16</v>
      </c>
      <c r="C91" s="37"/>
      <c r="D91" s="37"/>
      <c r="E91" s="37"/>
    </row>
    <row r="92" spans="2:5" ht="18.75" x14ac:dyDescent="0.3">
      <c r="B92" s="35" t="s">
        <v>48</v>
      </c>
      <c r="C92" s="37"/>
      <c r="D92" s="37"/>
      <c r="E92" s="37"/>
    </row>
    <row r="93" spans="2:5" ht="18.75" x14ac:dyDescent="0.3">
      <c r="B93" s="51" t="s">
        <v>43</v>
      </c>
      <c r="C93" s="28" t="s">
        <v>3</v>
      </c>
      <c r="D93" s="28" t="s">
        <v>4</v>
      </c>
      <c r="E93" s="28" t="s">
        <v>5</v>
      </c>
    </row>
    <row r="94" spans="2:5" ht="18.75" x14ac:dyDescent="0.3">
      <c r="B94" s="52"/>
      <c r="C94" s="28" t="s">
        <v>6</v>
      </c>
      <c r="D94" s="28" t="s">
        <v>6</v>
      </c>
      <c r="E94" s="28" t="s">
        <v>6</v>
      </c>
    </row>
    <row r="95" spans="2:5" ht="18.75" x14ac:dyDescent="0.3">
      <c r="B95" s="34" t="s">
        <v>16</v>
      </c>
      <c r="C95" s="37"/>
      <c r="D95" s="37"/>
      <c r="E95" s="37"/>
    </row>
    <row r="96" spans="2:5" ht="18.75" x14ac:dyDescent="0.3">
      <c r="B96" s="35" t="s">
        <v>48</v>
      </c>
      <c r="C96" s="37"/>
      <c r="D96" s="37"/>
      <c r="E96" s="37"/>
    </row>
    <row r="97" spans="2:5" ht="18.75" x14ac:dyDescent="0.3">
      <c r="B97" s="51" t="s">
        <v>44</v>
      </c>
      <c r="C97" s="28" t="s">
        <v>3</v>
      </c>
      <c r="D97" s="28" t="s">
        <v>4</v>
      </c>
      <c r="E97" s="28" t="s">
        <v>5</v>
      </c>
    </row>
    <row r="98" spans="2:5" ht="18.75" x14ac:dyDescent="0.3">
      <c r="B98" s="52"/>
      <c r="C98" s="28" t="s">
        <v>6</v>
      </c>
      <c r="D98" s="28" t="s">
        <v>6</v>
      </c>
      <c r="E98" s="28" t="s">
        <v>6</v>
      </c>
    </row>
    <row r="99" spans="2:5" ht="18.75" x14ac:dyDescent="0.3">
      <c r="B99" s="34" t="s">
        <v>16</v>
      </c>
      <c r="C99" s="37"/>
      <c r="D99" s="37"/>
      <c r="E99" s="37"/>
    </row>
    <row r="100" spans="2:5" ht="18.75" x14ac:dyDescent="0.3">
      <c r="B100" s="35" t="s">
        <v>48</v>
      </c>
      <c r="C100" s="37">
        <v>3</v>
      </c>
      <c r="D100" s="37">
        <v>8</v>
      </c>
      <c r="E100" s="37">
        <v>90</v>
      </c>
    </row>
    <row r="101" spans="2:5" ht="18.75" x14ac:dyDescent="0.3">
      <c r="B101" s="51" t="s">
        <v>46</v>
      </c>
      <c r="C101" s="28" t="s">
        <v>3</v>
      </c>
      <c r="D101" s="28" t="s">
        <v>4</v>
      </c>
      <c r="E101" s="28" t="s">
        <v>5</v>
      </c>
    </row>
    <row r="102" spans="2:5" ht="18.75" x14ac:dyDescent="0.3">
      <c r="B102" s="52"/>
      <c r="C102" s="28" t="s">
        <v>6</v>
      </c>
      <c r="D102" s="28" t="s">
        <v>6</v>
      </c>
      <c r="E102" s="28" t="s">
        <v>6</v>
      </c>
    </row>
    <row r="103" spans="2:5" ht="18.75" x14ac:dyDescent="0.3">
      <c r="B103" s="34" t="s">
        <v>16</v>
      </c>
      <c r="C103" s="37"/>
      <c r="D103" s="37"/>
      <c r="E103" s="37"/>
    </row>
    <row r="104" spans="2:5" ht="18.75" x14ac:dyDescent="0.3">
      <c r="B104" s="35" t="s">
        <v>48</v>
      </c>
      <c r="C104" s="37"/>
      <c r="D104" s="37"/>
      <c r="E104" s="37"/>
    </row>
    <row r="106" spans="2:5" ht="23.25" x14ac:dyDescent="0.35">
      <c r="B106" s="33" t="s">
        <v>49</v>
      </c>
      <c r="C106" s="33"/>
      <c r="D106" s="33"/>
      <c r="E106" s="33"/>
    </row>
    <row r="107" spans="2:5" ht="23.25" x14ac:dyDescent="0.35">
      <c r="B107" s="31" t="s">
        <v>16</v>
      </c>
      <c r="C107" s="33">
        <f>SUM(C7+C11+C15+C19+C23+C27+C31+C35+C39+C43+C47+C51+C55+C59+C63+C67+C71+C75+C79+C83+C87+C91+C95+C99+C103)</f>
        <v>20</v>
      </c>
      <c r="D107" s="33">
        <f t="shared" ref="D107:E107" si="0">SUM(D7+D11+D15+D19+D23+D27+D31+D35+D39+D43+D47+D51+D55+D59+D63+D67+D71+D75+D79+D83+D87+D91+D95+D99+D103)</f>
        <v>17</v>
      </c>
      <c r="E107" s="33">
        <f t="shared" si="0"/>
        <v>380</v>
      </c>
    </row>
    <row r="108" spans="2:5" ht="23.25" x14ac:dyDescent="0.35">
      <c r="B108" s="32" t="s">
        <v>48</v>
      </c>
      <c r="C108" s="33">
        <f>SUM(C8+C12+C16+C20+C24+C28+C32+C36+C40+C44+C48+C52+C56+C60+C64+C68+C72+C76+C80+C84+C88+C92+C96+C100+C104)</f>
        <v>15</v>
      </c>
      <c r="D108" s="33">
        <f t="shared" ref="D108:E108" si="1">SUM(D8+D12+D16+D20+D24+D28+D32+D36+D40+D44+D48+D52+D56+D60+D64+D68+D72+D76+D80+D84+D88+D92+D96+D100+D104)</f>
        <v>32</v>
      </c>
      <c r="E108" s="33">
        <f t="shared" si="1"/>
        <v>190</v>
      </c>
    </row>
    <row r="109" spans="2:5" ht="23.25" x14ac:dyDescent="0.35">
      <c r="B109" s="30"/>
      <c r="C109" s="30"/>
      <c r="D109" s="30"/>
      <c r="E109" s="30"/>
    </row>
  </sheetData>
  <mergeCells count="27">
    <mergeCell ref="B37:B38"/>
    <mergeCell ref="B45:B46"/>
    <mergeCell ref="B49:B50"/>
    <mergeCell ref="B41:B42"/>
    <mergeCell ref="B69:B70"/>
    <mergeCell ref="B57:B58"/>
    <mergeCell ref="B61:B62"/>
    <mergeCell ref="B65:B66"/>
    <mergeCell ref="B53:B54"/>
    <mergeCell ref="B17:B18"/>
    <mergeCell ref="B21:B22"/>
    <mergeCell ref="B25:B26"/>
    <mergeCell ref="B29:B30"/>
    <mergeCell ref="B33:B34"/>
    <mergeCell ref="B3:E3"/>
    <mergeCell ref="C4:E4"/>
    <mergeCell ref="B5:B6"/>
    <mergeCell ref="B9:B10"/>
    <mergeCell ref="B13:B14"/>
    <mergeCell ref="B77:B78"/>
    <mergeCell ref="B81:B82"/>
    <mergeCell ref="B73:B74"/>
    <mergeCell ref="B101:B102"/>
    <mergeCell ref="B85:B86"/>
    <mergeCell ref="B97:B98"/>
    <mergeCell ref="B89:B90"/>
    <mergeCell ref="B93:B9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CALCULO 2018</vt:lpstr>
      <vt:lpstr>CONFERENCIA UNIDADES</vt:lpstr>
    </vt:vector>
  </TitlesOfParts>
  <Company>uergs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carla-rodrigues</dc:creator>
  <cp:lastModifiedBy>Fábio Niekraszewicz</cp:lastModifiedBy>
  <cp:lastPrinted>2014-07-24T13:18:37Z</cp:lastPrinted>
  <dcterms:created xsi:type="dcterms:W3CDTF">2014-02-26T17:07:58Z</dcterms:created>
  <dcterms:modified xsi:type="dcterms:W3CDTF">2018-06-21T12:15:29Z</dcterms:modified>
</cp:coreProperties>
</file>