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<sst xmlns="http://schemas.openxmlformats.org/spreadsheetml/2006/main" count="58" uniqueCount="57">
  <si>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TABELA DE PONTUAÇÃO DE CURRÍCULO DE ORIENTADOR</t>
  </si>
  <si>
    <t xml:space="preserve">Preencher apenas células desta coluna</t>
  </si>
  <si>
    <r>
      <rPr>
        <b val="true"/>
        <sz val="16"/>
        <color rgb="FF000000"/>
        <rFont val="Calibri"/>
        <family val="2"/>
        <charset val="1"/>
      </rPr>
      <t xml:space="preserve">(Edital PROPPG </t>
    </r>
    <r>
      <rPr>
        <b val="true"/>
        <sz val="16"/>
        <color rgb="FFFF0000"/>
        <rFont val="Calibri"/>
        <family val="2"/>
        <charset val="1"/>
      </rPr>
      <t xml:space="preserve">028/2018</t>
    </r>
    <r>
      <rPr>
        <b val="true"/>
        <sz val="16"/>
        <color rgb="FF000000"/>
        <rFont val="Calibri"/>
        <family val="2"/>
        <charset val="1"/>
      </rPr>
      <t xml:space="preserve">)</t>
    </r>
  </si>
  <si>
    <t xml:space="preserve">Item </t>
  </si>
  <si>
    <t xml:space="preserve">Quantidade de itens</t>
  </si>
  <si>
    <t xml:space="preserve">Pontos por item</t>
  </si>
  <si>
    <t xml:space="preserve">Máximo de pontos</t>
  </si>
  <si>
    <t xml:space="preserve">Pontuação total</t>
  </si>
  <si>
    <r>
      <rPr>
        <b val="true"/>
        <sz val="14"/>
        <color rgb="FF000000"/>
        <rFont val="Calibri"/>
        <family val="2"/>
        <charset val="1"/>
      </rPr>
      <t xml:space="preserve">Observações importantes: Não enviar comprovantes. A PROPPG pode solicitar os comprovantes a qualquer tempo. </t>
    </r>
    <r>
      <rPr>
        <b val="true"/>
        <sz val="11"/>
        <color rgb="FFFF0000"/>
        <rFont val="Calibri"/>
        <family val="2"/>
        <charset val="1"/>
      </rPr>
      <t xml:space="preserve">PROJETOS SUBMETIDOS POR COORDENADORES QUE ESTIVEREM COM OS CURRÍCULOS DESATUALIZADOS NA PLATAFORMA SERÃO DESCLASSIFICADOS. INFORMAÇÕES AUSENTES NO CURRÍCULO LATTES NÃO SERÃO CONSIDERADAS PARA A PONTUAÇÃO. ATUALIZEM SEUS LATTES!!!</t>
    </r>
  </si>
  <si>
    <t xml:space="preserve">1. Pontuação Docente/Pesquisador (período de 2014 à 2018)</t>
  </si>
  <si>
    <t xml:space="preserve">Bolsa de Produtividade CNPq </t>
  </si>
  <si>
    <t xml:space="preserve">Coordenador de projeto de pesquisa científico aprovado com fomento externo cadastrado na PROPPG</t>
  </si>
  <si>
    <t xml:space="preserve">Coordenador de projeto de pesquisa científico, sem recursos externos; que tenham comprovante de submissão em edital de fomento externo</t>
  </si>
  <si>
    <t xml:space="preserve">Coordenador de projeto de pesquisa aprovado sem fomento externo cadastrado na PROPPG </t>
  </si>
  <si>
    <t xml:space="preserve">Colaborador em projeto de pesquisa  </t>
  </si>
  <si>
    <t xml:space="preserve">Docente com atuação em curso de  Especialização. Considerar número de cursos</t>
  </si>
  <si>
    <r>
      <rPr>
        <sz val="12"/>
        <rFont val="Calibri"/>
        <family val="2"/>
        <charset val="238"/>
      </rPr>
      <t xml:space="preserve">Docente credenciado em curso de Pós-graduação </t>
    </r>
    <r>
      <rPr>
        <i val="true"/>
        <sz val="12"/>
        <rFont val="Calibri"/>
        <family val="2"/>
        <charset val="238"/>
      </rPr>
      <t xml:space="preserve">Strictu senso. </t>
    </r>
    <r>
      <rPr>
        <sz val="12"/>
        <rFont val="Calibri"/>
        <family val="2"/>
        <charset val="238"/>
      </rPr>
      <t xml:space="preserve">Considerar número de cursos.</t>
    </r>
  </si>
  <si>
    <t xml:space="preserve">Total máximo de pontos neste quesito</t>
  </si>
  <si>
    <t xml:space="preserve">2. Produção  (período de 2014 à 2018)</t>
  </si>
  <si>
    <t xml:space="preserve">2.1 Publicações</t>
  </si>
  <si>
    <t xml:space="preserve">Artigo publicado em periódicos Qualis A1, A2, B1</t>
  </si>
  <si>
    <t xml:space="preserve">Artigo publicado em periódicos Qualis B2, B3 </t>
  </si>
  <si>
    <t xml:space="preserve">Artigo publicado em periódicos Qualis B4, B5 </t>
  </si>
  <si>
    <t xml:space="preserve">Artigo completo publicado em anais de evento, com Qualis A1, A2, B1</t>
  </si>
  <si>
    <t xml:space="preserve">Artigo completo publicado em anais de evento, com Qualis B2, B3 </t>
  </si>
  <si>
    <t xml:space="preserve">Artigo completo publicado em anais de evento, com Qualis B4, B5</t>
  </si>
  <si>
    <t xml:space="preserve">Livro publicado com ISBN na área de conhecimento </t>
  </si>
  <si>
    <t xml:space="preserve">Capítulo de livro ou revista temática com ISBN na área de conhecimento </t>
  </si>
  <si>
    <t xml:space="preserve">Organização ou edição de livro com ISBN na área de conhecimento </t>
  </si>
  <si>
    <t xml:space="preserve">Resumo simples publicado em anais de eventos</t>
  </si>
  <si>
    <t xml:space="preserve">Resumo expandido publicado em anais de eventos</t>
  </si>
  <si>
    <t xml:space="preserve">2.2 Produção técnica na área de conhecimento </t>
  </si>
  <si>
    <t xml:space="preserve">Software (Registrado)</t>
  </si>
  <si>
    <t xml:space="preserve">Produtos ou Processos (Patente registrada) </t>
  </si>
  <si>
    <t xml:space="preserve">Produtos ou Processos (Patente concedida)</t>
  </si>
  <si>
    <t xml:space="preserve">2.3 Demais Produções</t>
  </si>
  <si>
    <t xml:space="preserve">Apresentação de obra artística - concerto, show, récita de ópera, exposição, mostra, performance, instalação, direção de espetáculo teatral, produção/apresentação de programa de rádio ou TV  </t>
  </si>
  <si>
    <t xml:space="preserve">Criação de obra artística – composição musical, gravação e/ou produção de CD, produção de espetáculo teatral, atuação como intérprete, direção de cenografia e/ou coreografia, redação de peça teatral, elaboração de vídeo  </t>
  </si>
  <si>
    <t xml:space="preserve">Produção de evento artístico/cultural – organização de exposição, mostra de filmes, eventos culturais </t>
  </si>
  <si>
    <t xml:space="preserve">Total maximo de pontos neste quesito</t>
  </si>
  <si>
    <t xml:space="preserve">3. Capacidade de formação de recursos humanos em pesquisa (2013-2017)</t>
  </si>
  <si>
    <t xml:space="preserve">Orientação de Iniciação Científica </t>
  </si>
  <si>
    <t xml:space="preserve">Co-orientação de Iniciação Científica </t>
  </si>
  <si>
    <t xml:space="preserve">Orientação de TCC - Graduação - concluída  </t>
  </si>
  <si>
    <t xml:space="preserve">Co-orientação de TCC - Graduação - concluída</t>
  </si>
  <si>
    <t xml:space="preserve">Orientação de TCC - Especialização - concluída  </t>
  </si>
  <si>
    <t xml:space="preserve">Co-orientação de TCC - Especialiação - concluída</t>
  </si>
  <si>
    <t xml:space="preserve">Orientação de Mestrado - em andamento  </t>
  </si>
  <si>
    <t xml:space="preserve">Co-orientação de Mestrado - em andamento</t>
  </si>
  <si>
    <t xml:space="preserve">Orientação de Mestrado - concluída  </t>
  </si>
  <si>
    <t xml:space="preserve">Co-orientação de Mestrado - concluída</t>
  </si>
  <si>
    <t xml:space="preserve">Orientação de Doutorado - em andamento   </t>
  </si>
  <si>
    <t xml:space="preserve">Co-orientação de Doutorado - em andamento</t>
  </si>
  <si>
    <t xml:space="preserve">Orientação de Doutorado - concluída   </t>
  </si>
  <si>
    <t xml:space="preserve">Co-orientação de Doutorado - concluída </t>
  </si>
  <si>
    <t xml:space="preserve">Total de pontos</t>
  </si>
  <si>
    <t xml:space="preserve">Total de pontos obtidos após homologação pela PROPPG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</si>
</sst>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6"/>
      <color rgb="FFFF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i val="true"/>
      <sz val="12"/>
      <name val="Calibri"/>
      <family val="2"/>
      <charset val="238"/>
    </font>
    <font>
      <b val="true"/>
      <sz val="16"/>
      <color rgb="FF000000"/>
      <name val="Calibri"/>
      <family val="0"/>
      <charset val="1"/>
    </font>
    <font>
      <sz val="14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5E0B4"/>
        <bgColor rgb="FFA9D18E"/>
      </patternFill>
    </fill>
    <fill>
      <patternFill patternType="solid">
        <fgColor rgb="FFA6A6A6"/>
        <bgColor rgb="FF9999FF"/>
      </patternFill>
    </fill>
    <fill>
      <patternFill patternType="solid">
        <fgColor rgb="FFF2F2F2"/>
        <bgColor rgb="FFFFFFFF"/>
      </patternFill>
    </fill>
    <fill>
      <patternFill patternType="solid">
        <fgColor rgb="FFA9D18E"/>
        <bgColor rgb="FFC5E0B4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4"/>
  <sheetViews>
    <sheetView showFormulas="false" showGridLines="true" showRowColHeaders="true" showZeros="true" rightToLeft="false" tabSelected="true" showOutlineSymbols="true" defaultGridColor="true" view="normal" topLeftCell="A1" colorId="64" zoomScale="74" zoomScaleNormal="74" zoomScalePageLayoutView="100" workbookViewId="0">
      <selection pane="topLeft" activeCell="B12" activeCellId="0" sqref="B12"/>
    </sheetView>
  </sheetViews>
  <sheetFormatPr defaultRowHeight="15" zeroHeight="false" outlineLevelRow="0" outlineLevelCol="0"/>
  <cols>
    <col collapsed="false" customWidth="true" hidden="false" outlineLevel="0" max="1" min="1" style="0" width="20.28"/>
    <col collapsed="false" customWidth="true" hidden="false" outlineLevel="0" max="2" min="2" style="0" width="95.14"/>
    <col collapsed="false" customWidth="true" hidden="false" outlineLevel="0" max="3" min="3" style="0" width="18.85"/>
    <col collapsed="false" customWidth="true" hidden="false" outlineLevel="0" max="4" min="4" style="0" width="11"/>
    <col collapsed="false" customWidth="true" hidden="false" outlineLevel="0" max="5" min="5" style="1" width="13.85"/>
    <col collapsed="false" customWidth="true" hidden="false" outlineLevel="0" max="6" min="6" style="0" width="15.71"/>
    <col collapsed="false" customWidth="true" hidden="false" outlineLevel="0" max="44" min="7" style="2" width="8.85"/>
    <col collapsed="false" customWidth="true" hidden="false" outlineLevel="0" max="1025" min="45" style="0" width="8.85"/>
  </cols>
  <sheetData>
    <row r="1" s="8" customFormat="true" ht="63" hidden="false" customHeight="true" outlineLevel="0" collapsed="false">
      <c r="A1" s="3"/>
      <c r="B1" s="4" t="s">
        <v>0</v>
      </c>
      <c r="C1" s="5" t="s">
        <v>1</v>
      </c>
      <c r="D1" s="3"/>
      <c r="E1" s="6"/>
      <c r="F1" s="7"/>
    </row>
    <row r="2" s="8" customFormat="true" ht="21" hidden="false" customHeight="false" outlineLevel="0" collapsed="false">
      <c r="A2" s="3"/>
      <c r="B2" s="9" t="s">
        <v>2</v>
      </c>
      <c r="C2" s="7"/>
      <c r="D2" s="3"/>
      <c r="E2" s="6"/>
      <c r="F2" s="7"/>
    </row>
    <row r="3" s="13" customFormat="true" ht="37.5" hidden="false" customHeight="false" outlineLevel="0" collapsed="false">
      <c r="A3" s="10"/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/>
      <c r="I3" s="12"/>
    </row>
    <row r="4" s="17" customFormat="true" ht="66.75" hidden="false" customHeight="true" outlineLevel="0" collapsed="false">
      <c r="A4" s="14" t="s">
        <v>8</v>
      </c>
      <c r="B4" s="14"/>
      <c r="C4" s="14"/>
      <c r="D4" s="14"/>
      <c r="E4" s="14"/>
      <c r="F4" s="14"/>
      <c r="G4" s="15"/>
      <c r="H4" s="16"/>
      <c r="I4" s="15"/>
    </row>
    <row r="5" s="13" customFormat="true" ht="19.7" hidden="false" customHeight="false" outlineLevel="0" collapsed="false">
      <c r="A5" s="18"/>
      <c r="B5" s="19" t="s">
        <v>9</v>
      </c>
      <c r="C5" s="20"/>
      <c r="D5" s="19"/>
      <c r="E5" s="20"/>
      <c r="F5" s="20"/>
      <c r="G5" s="12"/>
      <c r="H5" s="12"/>
      <c r="I5" s="12"/>
    </row>
    <row r="6" s="17" customFormat="true" ht="18.2" hidden="false" customHeight="true" outlineLevel="0" collapsed="false">
      <c r="A6" s="21" t="n">
        <v>1</v>
      </c>
      <c r="B6" s="22" t="s">
        <v>10</v>
      </c>
      <c r="C6" s="23"/>
      <c r="D6" s="24" t="n">
        <v>2</v>
      </c>
      <c r="E6" s="24" t="n">
        <v>2</v>
      </c>
      <c r="F6" s="25" t="n">
        <f aca="false">IF(ISBLANK(E6),D6*C6,IF(D6*C6&lt;E6,D6*C6,E6))</f>
        <v>0</v>
      </c>
      <c r="G6" s="26"/>
      <c r="H6" s="15"/>
      <c r="I6" s="26"/>
    </row>
    <row r="7" s="17" customFormat="true" ht="26.35" hidden="false" customHeight="true" outlineLevel="0" collapsed="false">
      <c r="A7" s="21" t="n">
        <v>2</v>
      </c>
      <c r="B7" s="27" t="s">
        <v>11</v>
      </c>
      <c r="C7" s="23"/>
      <c r="D7" s="24" t="n">
        <v>3</v>
      </c>
      <c r="E7" s="24" t="n">
        <f aca="false">4*D7</f>
        <v>12</v>
      </c>
      <c r="F7" s="25" t="n">
        <f aca="false">IF(ISBLANK(E7),D7*C7,IF(D7*C7&lt;E7,D7*C7,E7))</f>
        <v>0</v>
      </c>
      <c r="G7" s="26"/>
      <c r="H7" s="26"/>
      <c r="I7" s="26"/>
    </row>
    <row r="8" s="17" customFormat="true" ht="29.85" hidden="false" customHeight="false" outlineLevel="0" collapsed="false">
      <c r="A8" s="21" t="n">
        <v>3</v>
      </c>
      <c r="B8" s="27" t="s">
        <v>12</v>
      </c>
      <c r="C8" s="23"/>
      <c r="D8" s="24" t="n">
        <v>2</v>
      </c>
      <c r="E8" s="24" t="n">
        <f aca="false">4*D8</f>
        <v>8</v>
      </c>
      <c r="F8" s="25" t="n">
        <f aca="false">IF(ISBLANK(E8),D8*C8,IF(D8*C8&lt;E8,D8*C8,E8))</f>
        <v>0</v>
      </c>
      <c r="G8" s="26"/>
      <c r="H8" s="26"/>
      <c r="I8" s="26"/>
    </row>
    <row r="9" s="17" customFormat="true" ht="15.75" hidden="false" customHeight="false" outlineLevel="0" collapsed="false">
      <c r="A9" s="21" t="n">
        <v>4</v>
      </c>
      <c r="B9" s="27" t="s">
        <v>13</v>
      </c>
      <c r="C9" s="23"/>
      <c r="D9" s="24" t="n">
        <v>1</v>
      </c>
      <c r="E9" s="24" t="n">
        <f aca="false">D9*4</f>
        <v>4</v>
      </c>
      <c r="F9" s="25" t="n">
        <f aca="false">IF(ISBLANK(E9),D9*C9,IF(D9*C9&lt;E9,D9*C9,E9))</f>
        <v>0</v>
      </c>
      <c r="G9" s="26"/>
      <c r="H9" s="26"/>
      <c r="I9" s="26"/>
    </row>
    <row r="10" s="17" customFormat="true" ht="15.75" hidden="false" customHeight="false" outlineLevel="0" collapsed="false">
      <c r="A10" s="21" t="n">
        <v>5</v>
      </c>
      <c r="B10" s="27" t="s">
        <v>14</v>
      </c>
      <c r="C10" s="23"/>
      <c r="D10" s="24" t="n">
        <v>1</v>
      </c>
      <c r="E10" s="24" t="n">
        <f aca="false">D10*3</f>
        <v>3</v>
      </c>
      <c r="F10" s="25" t="n">
        <f aca="false">IF(ISBLANK(E10),D10*C10,IF(D10*C10&lt;E10,D10*C10,E10))</f>
        <v>0</v>
      </c>
      <c r="G10" s="26"/>
      <c r="H10" s="26"/>
      <c r="I10" s="26"/>
    </row>
    <row r="11" s="17" customFormat="true" ht="15.75" hidden="false" customHeight="false" outlineLevel="0" collapsed="false">
      <c r="A11" s="21" t="n">
        <v>6</v>
      </c>
      <c r="B11" s="28" t="s">
        <v>15</v>
      </c>
      <c r="C11" s="23"/>
      <c r="D11" s="24" t="n">
        <v>1</v>
      </c>
      <c r="E11" s="24" t="n">
        <f aca="false">D11*2</f>
        <v>2</v>
      </c>
      <c r="F11" s="25" t="n">
        <f aca="false">IF(ISBLANK(E11),D11*C11,IF(D11*C11&lt;E11,D11*C11,E11))</f>
        <v>0</v>
      </c>
      <c r="G11" s="26"/>
      <c r="H11" s="26"/>
      <c r="I11" s="26"/>
    </row>
    <row r="12" s="8" customFormat="true" ht="15.75" hidden="false" customHeight="false" outlineLevel="0" collapsed="false">
      <c r="A12" s="21" t="n">
        <v>7</v>
      </c>
      <c r="B12" s="28" t="s">
        <v>16</v>
      </c>
      <c r="C12" s="23"/>
      <c r="D12" s="24" t="n">
        <v>2</v>
      </c>
      <c r="E12" s="24" t="n">
        <f aca="false">D12*2</f>
        <v>4</v>
      </c>
      <c r="F12" s="25" t="n">
        <f aca="false">IF(ISBLANK(E12),D12*C12,IF(D12*C12&lt;E12,D12*C12,E12))</f>
        <v>0</v>
      </c>
    </row>
    <row r="13" s="13" customFormat="true" ht="21" hidden="false" customHeight="false" outlineLevel="0" collapsed="false">
      <c r="A13" s="10"/>
      <c r="B13" s="29" t="s">
        <v>17</v>
      </c>
      <c r="C13" s="29"/>
      <c r="D13" s="29"/>
      <c r="E13" s="30" t="n">
        <f aca="false">SUM(E6:E12)</f>
        <v>35</v>
      </c>
      <c r="F13" s="31" t="n">
        <f aca="false">IF(ISBLANK(E13),SUM(F6:F12),IF(SUM(F6:F12)&lt;E13,SUM(F6:F12),E13))</f>
        <v>0</v>
      </c>
      <c r="G13" s="32"/>
      <c r="H13" s="33"/>
      <c r="I13" s="32"/>
    </row>
    <row r="14" s="13" customFormat="true" ht="19.7" hidden="false" customHeight="false" outlineLevel="0" collapsed="false">
      <c r="A14" s="18"/>
      <c r="B14" s="19" t="s">
        <v>18</v>
      </c>
      <c r="C14" s="20"/>
      <c r="D14" s="19"/>
      <c r="E14" s="20"/>
      <c r="F14" s="20"/>
      <c r="G14" s="12"/>
      <c r="H14" s="12"/>
      <c r="I14" s="12"/>
    </row>
    <row r="15" s="38" customFormat="true" ht="18.75" hidden="false" customHeight="false" outlineLevel="0" collapsed="false">
      <c r="A15" s="34"/>
      <c r="B15" s="35" t="s">
        <v>19</v>
      </c>
      <c r="C15" s="36"/>
      <c r="D15" s="36"/>
      <c r="E15" s="36"/>
      <c r="F15" s="36"/>
      <c r="G15" s="37"/>
      <c r="H15" s="37"/>
      <c r="I15" s="37"/>
    </row>
    <row r="16" s="17" customFormat="true" ht="15.75" hidden="false" customHeight="false" outlineLevel="0" collapsed="false">
      <c r="A16" s="21" t="n">
        <v>8</v>
      </c>
      <c r="B16" s="27" t="s">
        <v>20</v>
      </c>
      <c r="C16" s="23"/>
      <c r="D16" s="24" t="n">
        <v>4</v>
      </c>
      <c r="E16" s="24"/>
      <c r="F16" s="25" t="n">
        <f aca="false">IF(ISBLANK(E16),D16*C16,IF(D16*C16&lt;E16,D16*C16,E16))</f>
        <v>0</v>
      </c>
      <c r="G16" s="26"/>
      <c r="H16" s="15"/>
      <c r="I16" s="26"/>
    </row>
    <row r="17" s="17" customFormat="true" ht="15.75" hidden="false" customHeight="false" outlineLevel="0" collapsed="false">
      <c r="A17" s="21" t="n">
        <v>9</v>
      </c>
      <c r="B17" s="27" t="s">
        <v>21</v>
      </c>
      <c r="C17" s="23"/>
      <c r="D17" s="24" t="n">
        <v>3</v>
      </c>
      <c r="E17" s="24"/>
      <c r="F17" s="25" t="n">
        <f aca="false">IF(ISBLANK(E17),D17*C17,IF(D17*C17&lt;E17,D17*C17,E17))</f>
        <v>0</v>
      </c>
      <c r="G17" s="26"/>
      <c r="H17" s="26"/>
      <c r="I17" s="26"/>
    </row>
    <row r="18" s="17" customFormat="true" ht="15.75" hidden="false" customHeight="false" outlineLevel="0" collapsed="false">
      <c r="A18" s="21" t="n">
        <v>10</v>
      </c>
      <c r="B18" s="27" t="s">
        <v>22</v>
      </c>
      <c r="C18" s="23"/>
      <c r="D18" s="24" t="n">
        <v>2</v>
      </c>
      <c r="E18" s="24"/>
      <c r="F18" s="25" t="n">
        <f aca="false">IF(ISBLANK(E18),D18*C18,IF(D18*C18&lt;E18,D18*C18,E18))</f>
        <v>0</v>
      </c>
      <c r="G18" s="26"/>
      <c r="H18" s="26"/>
      <c r="I18" s="26"/>
    </row>
    <row r="19" s="17" customFormat="true" ht="15.75" hidden="false" customHeight="false" outlineLevel="0" collapsed="false">
      <c r="A19" s="21" t="n">
        <v>11</v>
      </c>
      <c r="B19" s="28" t="s">
        <v>23</v>
      </c>
      <c r="C19" s="23"/>
      <c r="D19" s="24" t="n">
        <v>4</v>
      </c>
      <c r="E19" s="24"/>
      <c r="F19" s="25" t="n">
        <f aca="false">IF(ISBLANK(E19),D19*C19,IF(D19*C19&lt;E19,D19*C19,E19))</f>
        <v>0</v>
      </c>
      <c r="G19" s="26"/>
      <c r="H19" s="26"/>
      <c r="I19" s="26"/>
    </row>
    <row r="20" s="17" customFormat="true" ht="15.75" hidden="false" customHeight="false" outlineLevel="0" collapsed="false">
      <c r="A20" s="21" t="n">
        <v>12</v>
      </c>
      <c r="B20" s="28" t="s">
        <v>24</v>
      </c>
      <c r="C20" s="23"/>
      <c r="D20" s="24" t="n">
        <v>3</v>
      </c>
      <c r="E20" s="24"/>
      <c r="F20" s="25" t="n">
        <f aca="false">IF(ISBLANK(E20),D20*C20,IF(D20*C20&lt;E20,D20*C20,E20))</f>
        <v>0</v>
      </c>
      <c r="G20" s="26"/>
      <c r="H20" s="26"/>
      <c r="I20" s="26"/>
    </row>
    <row r="21" s="17" customFormat="true" ht="15.75" hidden="false" customHeight="false" outlineLevel="0" collapsed="false">
      <c r="A21" s="21" t="n">
        <v>13</v>
      </c>
      <c r="B21" s="28" t="s">
        <v>25</v>
      </c>
      <c r="C21" s="23"/>
      <c r="D21" s="24" t="n">
        <v>2</v>
      </c>
      <c r="E21" s="24"/>
      <c r="F21" s="25" t="n">
        <f aca="false">IF(ISBLANK(E21),D21*C21,IF(D21*C21&lt;E21,D21*C21,E21))</f>
        <v>0</v>
      </c>
      <c r="G21" s="26"/>
      <c r="H21" s="26"/>
      <c r="I21" s="26"/>
    </row>
    <row r="22" s="17" customFormat="true" ht="15.75" hidden="false" customHeight="false" outlineLevel="0" collapsed="false">
      <c r="A22" s="21" t="n">
        <v>14</v>
      </c>
      <c r="B22" s="27" t="s">
        <v>26</v>
      </c>
      <c r="C22" s="23"/>
      <c r="D22" s="24" t="n">
        <v>3</v>
      </c>
      <c r="E22" s="24"/>
      <c r="F22" s="25" t="n">
        <f aca="false">IF(ISBLANK(E22),D22*C22,IF(D22*C22&lt;E22,D22*C22,E22))</f>
        <v>0</v>
      </c>
      <c r="G22" s="26"/>
      <c r="H22" s="26"/>
      <c r="I22" s="26"/>
    </row>
    <row r="23" s="17" customFormat="true" ht="15.75" hidden="false" customHeight="false" outlineLevel="0" collapsed="false">
      <c r="A23" s="21" t="n">
        <v>15</v>
      </c>
      <c r="B23" s="27" t="s">
        <v>27</v>
      </c>
      <c r="C23" s="23"/>
      <c r="D23" s="24" t="n">
        <v>1</v>
      </c>
      <c r="E23" s="24"/>
      <c r="F23" s="25" t="n">
        <f aca="false">IF(ISBLANK(E23),D23*C23,IF(D23*C23&lt;E23,D23*C23,E23))</f>
        <v>0</v>
      </c>
      <c r="G23" s="26"/>
      <c r="H23" s="26"/>
      <c r="I23" s="26"/>
    </row>
    <row r="24" s="17" customFormat="true" ht="15.75" hidden="false" customHeight="false" outlineLevel="0" collapsed="false">
      <c r="A24" s="21" t="n">
        <v>16</v>
      </c>
      <c r="B24" s="27" t="s">
        <v>28</v>
      </c>
      <c r="C24" s="23"/>
      <c r="D24" s="24" t="n">
        <v>1</v>
      </c>
      <c r="E24" s="24"/>
      <c r="F24" s="25" t="n">
        <f aca="false">IF(ISBLANK(E24),D24*C24,IF(D24*C24&lt;E24,D24*C24,E24))</f>
        <v>0</v>
      </c>
      <c r="G24" s="26"/>
      <c r="H24" s="26"/>
      <c r="I24" s="26"/>
    </row>
    <row r="25" customFormat="false" ht="15.75" hidden="false" customHeight="false" outlineLevel="0" collapsed="false">
      <c r="A25" s="21" t="n">
        <v>17</v>
      </c>
      <c r="B25" s="27" t="s">
        <v>29</v>
      </c>
      <c r="C25" s="23"/>
      <c r="D25" s="24" t="n">
        <v>0.1</v>
      </c>
      <c r="E25" s="39" t="n">
        <f aca="false">D25*10</f>
        <v>1</v>
      </c>
      <c r="F25" s="25" t="n">
        <f aca="false">IF(ISBLANK(E25),D25*C25,IF(D25*C25&lt;E25,D25*C25,E25))</f>
        <v>0</v>
      </c>
    </row>
    <row r="26" customFormat="false" ht="15.75" hidden="false" customHeight="false" outlineLevel="0" collapsed="false">
      <c r="A26" s="21" t="n">
        <v>18</v>
      </c>
      <c r="B26" s="27" t="s">
        <v>30</v>
      </c>
      <c r="C26" s="23"/>
      <c r="D26" s="24" t="n">
        <v>0.2</v>
      </c>
      <c r="E26" s="40" t="n">
        <f aca="false">D26*10</f>
        <v>2</v>
      </c>
      <c r="F26" s="25" t="n">
        <f aca="false">IF(ISBLANK(E26),D26*C26,IF(D26*C26&lt;E26,D26*C26,E26))</f>
        <v>0</v>
      </c>
    </row>
    <row r="27" s="38" customFormat="true" ht="18.75" hidden="false" customHeight="false" outlineLevel="0" collapsed="false">
      <c r="A27" s="21"/>
      <c r="B27" s="35" t="s">
        <v>31</v>
      </c>
      <c r="C27" s="36"/>
      <c r="D27" s="36"/>
      <c r="E27" s="36"/>
      <c r="F27" s="34"/>
    </row>
    <row r="28" s="17" customFormat="true" ht="15.75" hidden="false" customHeight="false" outlineLevel="0" collapsed="false">
      <c r="A28" s="21" t="n">
        <v>19</v>
      </c>
      <c r="B28" s="22" t="s">
        <v>32</v>
      </c>
      <c r="C28" s="23"/>
      <c r="D28" s="24" t="n">
        <v>2</v>
      </c>
      <c r="E28" s="24" t="n">
        <f aca="false">D28*3</f>
        <v>6</v>
      </c>
      <c r="F28" s="25" t="n">
        <f aca="false">IF(ISBLANK(E28),D28*C28,IF(D28*C28&lt;E28,D28*C28,E28))</f>
        <v>0</v>
      </c>
    </row>
    <row r="29" s="17" customFormat="true" ht="15.75" hidden="false" customHeight="false" outlineLevel="0" collapsed="false">
      <c r="A29" s="21" t="n">
        <v>20</v>
      </c>
      <c r="B29" s="22" t="s">
        <v>33</v>
      </c>
      <c r="C29" s="23"/>
      <c r="D29" s="24" t="n">
        <v>2</v>
      </c>
      <c r="E29" s="24" t="n">
        <f aca="false">D29*3</f>
        <v>6</v>
      </c>
      <c r="F29" s="25" t="n">
        <f aca="false">IF(ISBLANK(E29),D29*C29,IF(D29*C29&lt;E29,D29*C29,E29))</f>
        <v>0</v>
      </c>
    </row>
    <row r="30" s="17" customFormat="true" ht="15.75" hidden="false" customHeight="false" outlineLevel="0" collapsed="false">
      <c r="A30" s="21" t="n">
        <v>21</v>
      </c>
      <c r="B30" s="22" t="s">
        <v>34</v>
      </c>
      <c r="C30" s="23"/>
      <c r="D30" s="24" t="n">
        <v>3</v>
      </c>
      <c r="E30" s="24" t="n">
        <f aca="false">D30*3</f>
        <v>9</v>
      </c>
      <c r="F30" s="25" t="n">
        <f aca="false">IF(ISBLANK(E30),D30*C30,IF(D30*C30&lt;E30,D30*C30,E30))</f>
        <v>0</v>
      </c>
    </row>
    <row r="31" s="38" customFormat="true" ht="18.75" hidden="false" customHeight="false" outlineLevel="0" collapsed="false">
      <c r="A31" s="34"/>
      <c r="B31" s="35" t="s">
        <v>35</v>
      </c>
      <c r="C31" s="36"/>
      <c r="D31" s="36"/>
      <c r="E31" s="36"/>
      <c r="F31" s="34"/>
    </row>
    <row r="32" s="17" customFormat="true" ht="31.5" hidden="false" customHeight="false" outlineLevel="0" collapsed="false">
      <c r="A32" s="21" t="n">
        <v>22</v>
      </c>
      <c r="B32" s="22" t="s">
        <v>36</v>
      </c>
      <c r="C32" s="23"/>
      <c r="D32" s="24" t="n">
        <v>1</v>
      </c>
      <c r="E32" s="24" t="n">
        <f aca="false">D32*2</f>
        <v>2</v>
      </c>
      <c r="F32" s="25" t="n">
        <f aca="false">IF(ISBLANK(E32),D32*C32,IF(D32*C32&lt;E32,D32*C32,E32))</f>
        <v>0</v>
      </c>
    </row>
    <row r="33" s="17" customFormat="true" ht="47.25" hidden="false" customHeight="false" outlineLevel="0" collapsed="false">
      <c r="A33" s="21" t="n">
        <v>23</v>
      </c>
      <c r="B33" s="22" t="s">
        <v>37</v>
      </c>
      <c r="C33" s="23"/>
      <c r="D33" s="24" t="n">
        <v>2</v>
      </c>
      <c r="E33" s="24" t="n">
        <f aca="false">D33*2</f>
        <v>4</v>
      </c>
      <c r="F33" s="25" t="n">
        <f aca="false">IF(ISBLANK(E33),D33*C33,IF(D33*C33&lt;E33,D33*C33,E33))</f>
        <v>0</v>
      </c>
    </row>
    <row r="34" s="17" customFormat="true" ht="31.5" hidden="false" customHeight="false" outlineLevel="0" collapsed="false">
      <c r="A34" s="21" t="n">
        <v>24</v>
      </c>
      <c r="B34" s="22" t="s">
        <v>38</v>
      </c>
      <c r="C34" s="23"/>
      <c r="D34" s="24" t="n">
        <v>2</v>
      </c>
      <c r="E34" s="24" t="n">
        <f aca="false">D34*2</f>
        <v>4</v>
      </c>
      <c r="F34" s="25" t="n">
        <f aca="false">IF(ISBLANK(E34),D34*C34,IF(D34*C34&lt;E34,D34*C34,E34))</f>
        <v>0</v>
      </c>
    </row>
    <row r="35" s="13" customFormat="true" ht="21" hidden="false" customHeight="false" outlineLevel="0" collapsed="false">
      <c r="A35" s="10"/>
      <c r="B35" s="29" t="s">
        <v>39</v>
      </c>
      <c r="C35" s="29"/>
      <c r="D35" s="29"/>
      <c r="E35" s="29" t="n">
        <v>45</v>
      </c>
      <c r="F35" s="41" t="n">
        <f aca="false">IF(ISBLANK(E35),SUM(F16:F34),IF(SUM(F16:F34)&lt;E35,SUM(F16:F34),E35))</f>
        <v>0</v>
      </c>
    </row>
    <row r="36" s="13" customFormat="true" ht="24" hidden="false" customHeight="true" outlineLevel="0" collapsed="false">
      <c r="A36" s="18"/>
      <c r="B36" s="19" t="s">
        <v>40</v>
      </c>
      <c r="C36" s="20"/>
      <c r="D36" s="19"/>
      <c r="E36" s="20"/>
      <c r="F36" s="42"/>
    </row>
    <row r="37" s="17" customFormat="true" ht="15.75" hidden="false" customHeight="false" outlineLevel="0" collapsed="false">
      <c r="A37" s="21" t="n">
        <v>26</v>
      </c>
      <c r="B37" s="22" t="s">
        <v>41</v>
      </c>
      <c r="C37" s="23"/>
      <c r="D37" s="24" t="n">
        <v>0.5</v>
      </c>
      <c r="E37" s="25" t="n">
        <f aca="false">D37*5</f>
        <v>2.5</v>
      </c>
      <c r="F37" s="25" t="n">
        <f aca="false">IF(ISBLANK(E37),D37*C37,IF(D37*C37&lt;E37,D37*C37,E37))</f>
        <v>0</v>
      </c>
    </row>
    <row r="38" s="17" customFormat="true" ht="15.75" hidden="false" customHeight="false" outlineLevel="0" collapsed="false">
      <c r="A38" s="21" t="n">
        <v>27</v>
      </c>
      <c r="B38" s="22" t="s">
        <v>42</v>
      </c>
      <c r="C38" s="23"/>
      <c r="D38" s="24" t="n">
        <v>0.25</v>
      </c>
      <c r="E38" s="25" t="n">
        <f aca="false">D38*5</f>
        <v>1.25</v>
      </c>
      <c r="F38" s="25" t="n">
        <f aca="false">IF(ISBLANK(E38),D38*C38,IF(D38*C38&lt;E38,D38*C38,E38))</f>
        <v>0</v>
      </c>
    </row>
    <row r="39" s="17" customFormat="true" ht="15.75" hidden="false" customHeight="false" outlineLevel="0" collapsed="false">
      <c r="A39" s="21" t="n">
        <v>28</v>
      </c>
      <c r="B39" s="22" t="s">
        <v>43</v>
      </c>
      <c r="C39" s="23"/>
      <c r="D39" s="24" t="n">
        <v>0.5</v>
      </c>
      <c r="E39" s="25" t="n">
        <f aca="false">D39*5</f>
        <v>2.5</v>
      </c>
      <c r="F39" s="25" t="n">
        <f aca="false">IF(ISBLANK(E39),D39*C39,IF(D39*C39&lt;E39,D39*C39,E39))</f>
        <v>0</v>
      </c>
    </row>
    <row r="40" s="17" customFormat="true" ht="15.75" hidden="false" customHeight="false" outlineLevel="0" collapsed="false">
      <c r="A40" s="21" t="n">
        <v>29</v>
      </c>
      <c r="B40" s="22" t="s">
        <v>44</v>
      </c>
      <c r="C40" s="23"/>
      <c r="D40" s="24" t="n">
        <v>0.25</v>
      </c>
      <c r="E40" s="25" t="n">
        <f aca="false">D40*5</f>
        <v>1.25</v>
      </c>
      <c r="F40" s="25" t="n">
        <f aca="false">IF(ISBLANK(E40),D40*C40,IF(D40*C40&lt;E40,D40*C40,E40))</f>
        <v>0</v>
      </c>
    </row>
    <row r="41" s="17" customFormat="true" ht="15.75" hidden="false" customHeight="false" outlineLevel="0" collapsed="false">
      <c r="A41" s="21" t="n">
        <v>30</v>
      </c>
      <c r="B41" s="22" t="s">
        <v>45</v>
      </c>
      <c r="C41" s="23"/>
      <c r="D41" s="24" t="n">
        <v>0.75</v>
      </c>
      <c r="E41" s="25" t="n">
        <f aca="false">D41*5</f>
        <v>3.75</v>
      </c>
      <c r="F41" s="25" t="n">
        <f aca="false">IF(ISBLANK(E41),D41*C41,IF(D41*C41&lt;E41,D41*C41,E41))</f>
        <v>0</v>
      </c>
    </row>
    <row r="42" s="17" customFormat="true" ht="15.75" hidden="false" customHeight="false" outlineLevel="0" collapsed="false">
      <c r="A42" s="21" t="n">
        <v>31</v>
      </c>
      <c r="B42" s="22" t="s">
        <v>46</v>
      </c>
      <c r="C42" s="23"/>
      <c r="D42" s="24" t="n">
        <v>0.5</v>
      </c>
      <c r="E42" s="25" t="n">
        <f aca="false">D42*5</f>
        <v>2.5</v>
      </c>
      <c r="F42" s="25" t="n">
        <f aca="false">IF(ISBLANK(E42),D42*C42,IF(D42*C42&lt;E42,D42*C42,E42))</f>
        <v>0</v>
      </c>
    </row>
    <row r="43" s="17" customFormat="true" ht="15.75" hidden="false" customHeight="false" outlineLevel="0" collapsed="false">
      <c r="A43" s="21" t="n">
        <v>32</v>
      </c>
      <c r="B43" s="22" t="s">
        <v>47</v>
      </c>
      <c r="C43" s="23"/>
      <c r="D43" s="24" t="n">
        <v>0.75</v>
      </c>
      <c r="E43" s="25" t="n">
        <f aca="false">D43*5</f>
        <v>3.75</v>
      </c>
      <c r="F43" s="25" t="n">
        <f aca="false">IF(ISBLANK(E43),D43*C43,IF(D43*C43&lt;E43,D43*C43,E43))</f>
        <v>0</v>
      </c>
    </row>
    <row r="44" s="17" customFormat="true" ht="15.75" hidden="false" customHeight="false" outlineLevel="0" collapsed="false">
      <c r="A44" s="21" t="n">
        <v>33</v>
      </c>
      <c r="B44" s="22" t="s">
        <v>48</v>
      </c>
      <c r="C44" s="23"/>
      <c r="D44" s="24" t="n">
        <v>0.5</v>
      </c>
      <c r="E44" s="25" t="n">
        <f aca="false">D44*5</f>
        <v>2.5</v>
      </c>
      <c r="F44" s="25" t="n">
        <f aca="false">IF(ISBLANK(E44),D44*C44,IF(D44*C44&lt;E44,D44*C44,E44))</f>
        <v>0</v>
      </c>
    </row>
    <row r="45" s="17" customFormat="true" ht="15.75" hidden="false" customHeight="false" outlineLevel="0" collapsed="false">
      <c r="A45" s="21" t="n">
        <v>34</v>
      </c>
      <c r="B45" s="22" t="s">
        <v>49</v>
      </c>
      <c r="C45" s="23"/>
      <c r="D45" s="24" t="n">
        <v>1</v>
      </c>
      <c r="E45" s="25" t="n">
        <f aca="false">D45*5</f>
        <v>5</v>
      </c>
      <c r="F45" s="25" t="n">
        <f aca="false">IF(ISBLANK(E45),D45*C45,IF(D45*C45&lt;E45,D45*C45,E45))</f>
        <v>0</v>
      </c>
    </row>
    <row r="46" s="17" customFormat="true" ht="15.75" hidden="false" customHeight="false" outlineLevel="0" collapsed="false">
      <c r="A46" s="21" t="n">
        <v>35</v>
      </c>
      <c r="B46" s="22" t="s">
        <v>50</v>
      </c>
      <c r="C46" s="23"/>
      <c r="D46" s="24" t="n">
        <v>0.75</v>
      </c>
      <c r="E46" s="25" t="n">
        <f aca="false">D46*5</f>
        <v>3.75</v>
      </c>
      <c r="F46" s="25" t="n">
        <f aca="false">IF(ISBLANK(E46),D46*C46,IF(D46*C46&lt;E46,D46*C46,E46))</f>
        <v>0</v>
      </c>
    </row>
    <row r="47" s="17" customFormat="true" ht="15.75" hidden="false" customHeight="false" outlineLevel="0" collapsed="false">
      <c r="A47" s="21" t="n">
        <v>36</v>
      </c>
      <c r="B47" s="22" t="s">
        <v>51</v>
      </c>
      <c r="C47" s="23"/>
      <c r="D47" s="24" t="n">
        <v>1.5</v>
      </c>
      <c r="E47" s="25" t="n">
        <f aca="false">D47*5</f>
        <v>7.5</v>
      </c>
      <c r="F47" s="25" t="n">
        <f aca="false">IF(ISBLANK(E47),D47*C47,IF(D47*C47&lt;E47,D47*C47,E47))</f>
        <v>0</v>
      </c>
    </row>
    <row r="48" s="17" customFormat="true" ht="15.75" hidden="false" customHeight="false" outlineLevel="0" collapsed="false">
      <c r="A48" s="21" t="n">
        <v>37</v>
      </c>
      <c r="B48" s="22" t="s">
        <v>52</v>
      </c>
      <c r="C48" s="23"/>
      <c r="D48" s="24" t="n">
        <v>1</v>
      </c>
      <c r="E48" s="25" t="n">
        <f aca="false">D48*5</f>
        <v>5</v>
      </c>
      <c r="F48" s="25" t="n">
        <f aca="false">IF(ISBLANK(E48),D48*C48,IF(D48*C48&lt;E48,D48*C48,E48))</f>
        <v>0</v>
      </c>
    </row>
    <row r="49" s="17" customFormat="true" ht="15.75" hidden="false" customHeight="false" outlineLevel="0" collapsed="false">
      <c r="A49" s="21" t="n">
        <v>38</v>
      </c>
      <c r="B49" s="22" t="s">
        <v>53</v>
      </c>
      <c r="C49" s="23"/>
      <c r="D49" s="24" t="n">
        <v>2.5</v>
      </c>
      <c r="E49" s="25" t="n">
        <f aca="false">D49*5</f>
        <v>12.5</v>
      </c>
      <c r="F49" s="25" t="n">
        <f aca="false">IF(ISBLANK(E49),D49*C49,IF(D49*C49&lt;E49,D49*C49,E49))</f>
        <v>0</v>
      </c>
    </row>
    <row r="50" s="17" customFormat="true" ht="15.75" hidden="false" customHeight="false" outlineLevel="0" collapsed="false">
      <c r="A50" s="21" t="n">
        <v>39</v>
      </c>
      <c r="B50" s="22" t="s">
        <v>54</v>
      </c>
      <c r="C50" s="23"/>
      <c r="D50" s="24" t="n">
        <v>1.5</v>
      </c>
      <c r="E50" s="25" t="n">
        <f aca="false">D50*5</f>
        <v>7.5</v>
      </c>
      <c r="F50" s="25" t="n">
        <f aca="false">IF(ISBLANK(E50),D50*C50,IF(D50*C50&lt;E50,D50*C50,E50))</f>
        <v>0</v>
      </c>
    </row>
    <row r="51" s="13" customFormat="true" ht="21" hidden="false" customHeight="false" outlineLevel="0" collapsed="false">
      <c r="A51" s="10"/>
      <c r="B51" s="29" t="s">
        <v>17</v>
      </c>
      <c r="C51" s="29"/>
      <c r="D51" s="29"/>
      <c r="E51" s="29" t="n">
        <v>20</v>
      </c>
      <c r="F51" s="41" t="n">
        <f aca="false">IF(ISBLANK(E51),SUM(F37:F50),IF(SUM(F37:F50)&lt;E51,SUM(F37:F50),E51))</f>
        <v>0</v>
      </c>
    </row>
    <row r="52" s="17" customFormat="true" ht="15.75" hidden="false" customHeight="false" outlineLevel="0" collapsed="false">
      <c r="A52" s="43"/>
      <c r="B52" s="43"/>
      <c r="C52" s="21"/>
      <c r="D52" s="43"/>
      <c r="E52" s="21"/>
      <c r="F52" s="44"/>
    </row>
    <row r="53" s="49" customFormat="true" ht="21" hidden="false" customHeight="false" outlineLevel="0" collapsed="false">
      <c r="A53" s="45"/>
      <c r="B53" s="46" t="s">
        <v>55</v>
      </c>
      <c r="C53" s="46"/>
      <c r="D53" s="47"/>
      <c r="E53" s="46" t="n">
        <v>100</v>
      </c>
      <c r="F53" s="48" t="n">
        <f aca="false">F51+F35+F13</f>
        <v>0</v>
      </c>
    </row>
    <row r="54" s="13" customFormat="true" ht="21" hidden="false" customHeight="false" outlineLevel="0" collapsed="false">
      <c r="A54" s="50"/>
      <c r="B54" s="51" t="s">
        <v>56</v>
      </c>
      <c r="C54" s="52"/>
      <c r="D54" s="51"/>
      <c r="E54" s="52"/>
      <c r="F54" s="53"/>
    </row>
  </sheetData>
  <mergeCells count="1">
    <mergeCell ref="A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2017-11-08T13:00:20Z</dcterms:created>
  <dc:creator>Laura Clara Gehrke</dc:creator>
  <dc:description/>
  <dc:language>pt-BR</dc:language>
  <cp:lastModifiedBy/>
  <dcterms:modified xsi:type="dcterms:W3CDTF">2019-01-07T10:05:31Z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